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+ DF3XZ Homepage WebPlus\Watt32\"/>
    </mc:Choice>
  </mc:AlternateContent>
  <xr:revisionPtr revIDLastSave="0" documentId="13_ncr:1_{FF97B139-041E-4C93-9B46-17F977314E0F}" xr6:coauthVersionLast="47" xr6:coauthVersionMax="47" xr10:uidLastSave="{00000000-0000-0000-0000-000000000000}"/>
  <bookViews>
    <workbookView xWindow="7530" yWindow="1110" windowWidth="26340" windowHeight="16690" xr2:uid="{00000000-000D-0000-FFFF-FFFF00000000}"/>
  </bookViews>
  <sheets>
    <sheet name="Antrag" sheetId="1" r:id="rId1"/>
    <sheet name="Ausschreibung" sheetId="2" r:id="rId2"/>
    <sheet name="English" sheetId="3" r:id="rId3"/>
  </sheets>
  <definedNames>
    <definedName name="_xlnm.Print_Area" localSheetId="0">Antrag!$A$1:$F$261</definedName>
    <definedName name="Print_Area" localSheetId="0">Antrag!$A$1:$AA$268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" i="1" l="1"/>
  <c r="Q258" i="1"/>
  <c r="P258" i="1"/>
  <c r="J258" i="1"/>
  <c r="I258" i="1"/>
  <c r="H258" i="1"/>
  <c r="G258" i="1"/>
  <c r="O258" i="1" s="1"/>
  <c r="R257" i="1"/>
  <c r="Q257" i="1"/>
  <c r="P257" i="1"/>
  <c r="M257" i="1"/>
  <c r="J257" i="1"/>
  <c r="I257" i="1"/>
  <c r="H257" i="1"/>
  <c r="K257" i="1" s="1"/>
  <c r="S257" i="1" s="1"/>
  <c r="F257" i="1" s="1"/>
  <c r="G257" i="1"/>
  <c r="O257" i="1" s="1"/>
  <c r="Q256" i="1"/>
  <c r="P256" i="1"/>
  <c r="J256" i="1"/>
  <c r="I256" i="1"/>
  <c r="H256" i="1"/>
  <c r="G256" i="1"/>
  <c r="O256" i="1" s="1"/>
  <c r="R255" i="1"/>
  <c r="Q255" i="1"/>
  <c r="P255" i="1"/>
  <c r="N255" i="1"/>
  <c r="M255" i="1"/>
  <c r="J255" i="1"/>
  <c r="I255" i="1"/>
  <c r="H255" i="1"/>
  <c r="G255" i="1"/>
  <c r="O255" i="1" s="1"/>
  <c r="Q254" i="1"/>
  <c r="P254" i="1"/>
  <c r="J254" i="1"/>
  <c r="I254" i="1"/>
  <c r="H254" i="1"/>
  <c r="K254" i="1" s="1"/>
  <c r="S254" i="1" s="1"/>
  <c r="F254" i="1" s="1"/>
  <c r="G254" i="1"/>
  <c r="O254" i="1" s="1"/>
  <c r="R253" i="1"/>
  <c r="Q253" i="1"/>
  <c r="P253" i="1"/>
  <c r="N253" i="1"/>
  <c r="M253" i="1"/>
  <c r="J253" i="1"/>
  <c r="I253" i="1"/>
  <c r="H253" i="1"/>
  <c r="G253" i="1"/>
  <c r="O253" i="1" s="1"/>
  <c r="Q252" i="1"/>
  <c r="P252" i="1"/>
  <c r="J252" i="1"/>
  <c r="I252" i="1"/>
  <c r="H252" i="1"/>
  <c r="G252" i="1"/>
  <c r="O252" i="1" s="1"/>
  <c r="Q251" i="1"/>
  <c r="P251" i="1"/>
  <c r="J251" i="1"/>
  <c r="I251" i="1"/>
  <c r="H251" i="1"/>
  <c r="G251" i="1"/>
  <c r="O251" i="1" s="1"/>
  <c r="Q250" i="1"/>
  <c r="P250" i="1"/>
  <c r="J250" i="1"/>
  <c r="I250" i="1"/>
  <c r="H250" i="1"/>
  <c r="G250" i="1"/>
  <c r="O250" i="1" s="1"/>
  <c r="Q249" i="1"/>
  <c r="P249" i="1"/>
  <c r="J249" i="1"/>
  <c r="I249" i="1"/>
  <c r="H249" i="1"/>
  <c r="G249" i="1"/>
  <c r="O249" i="1" s="1"/>
  <c r="H227" i="1"/>
  <c r="G227" i="1"/>
  <c r="H226" i="1"/>
  <c r="G226" i="1"/>
  <c r="H225" i="1"/>
  <c r="G225" i="1"/>
  <c r="H224" i="1"/>
  <c r="G224" i="1"/>
  <c r="H223" i="1"/>
  <c r="G223" i="1"/>
  <c r="H222" i="1"/>
  <c r="G222" i="1"/>
  <c r="H221" i="1"/>
  <c r="G221" i="1"/>
  <c r="H220" i="1"/>
  <c r="G220" i="1"/>
  <c r="H219" i="1"/>
  <c r="G219" i="1"/>
  <c r="H218" i="1"/>
  <c r="G218" i="1"/>
  <c r="H217" i="1"/>
  <c r="G217" i="1"/>
  <c r="H216" i="1"/>
  <c r="G216" i="1"/>
  <c r="H237" i="1"/>
  <c r="G237" i="1"/>
  <c r="H236" i="1"/>
  <c r="G236" i="1"/>
  <c r="H235" i="1"/>
  <c r="G235" i="1"/>
  <c r="H234" i="1"/>
  <c r="G234" i="1"/>
  <c r="H233" i="1"/>
  <c r="G233" i="1"/>
  <c r="H232" i="1"/>
  <c r="G232" i="1"/>
  <c r="H231" i="1"/>
  <c r="G231" i="1"/>
  <c r="H230" i="1"/>
  <c r="G230" i="1"/>
  <c r="H229" i="1"/>
  <c r="G229" i="1"/>
  <c r="H228" i="1"/>
  <c r="G228" i="1"/>
  <c r="H215" i="1"/>
  <c r="G215" i="1"/>
  <c r="H238" i="1"/>
  <c r="G238" i="1"/>
  <c r="H214" i="1"/>
  <c r="G214" i="1"/>
  <c r="H213" i="1"/>
  <c r="G213" i="1"/>
  <c r="H212" i="1"/>
  <c r="G212" i="1"/>
  <c r="H211" i="1"/>
  <c r="G211" i="1"/>
  <c r="H210" i="1"/>
  <c r="G210" i="1"/>
  <c r="H241" i="1"/>
  <c r="G241" i="1"/>
  <c r="H240" i="1"/>
  <c r="G240" i="1"/>
  <c r="H239" i="1"/>
  <c r="G239" i="1"/>
  <c r="H209" i="1"/>
  <c r="G209" i="1"/>
  <c r="H208" i="1"/>
  <c r="G208" i="1"/>
  <c r="H207" i="1"/>
  <c r="G207" i="1"/>
  <c r="Q246" i="1"/>
  <c r="P246" i="1"/>
  <c r="J246" i="1"/>
  <c r="I246" i="1"/>
  <c r="H246" i="1"/>
  <c r="G246" i="1"/>
  <c r="O246" i="1" s="1"/>
  <c r="Q192" i="1"/>
  <c r="P192" i="1"/>
  <c r="J192" i="1"/>
  <c r="I192" i="1"/>
  <c r="H192" i="1"/>
  <c r="G192" i="1"/>
  <c r="Q169" i="1"/>
  <c r="P169" i="1"/>
  <c r="J169" i="1"/>
  <c r="I169" i="1"/>
  <c r="H169" i="1"/>
  <c r="G169" i="1"/>
  <c r="Q111" i="1"/>
  <c r="P111" i="1"/>
  <c r="J111" i="1"/>
  <c r="I111" i="1"/>
  <c r="H111" i="1"/>
  <c r="G111" i="1"/>
  <c r="Q53" i="1"/>
  <c r="P53" i="1"/>
  <c r="J53" i="1"/>
  <c r="I53" i="1"/>
  <c r="H53" i="1"/>
  <c r="G53" i="1"/>
  <c r="N251" i="1" l="1"/>
  <c r="L256" i="1"/>
  <c r="L253" i="1"/>
  <c r="K256" i="1"/>
  <c r="S256" i="1" s="1"/>
  <c r="F256" i="1" s="1"/>
  <c r="N257" i="1"/>
  <c r="L258" i="1"/>
  <c r="K253" i="1"/>
  <c r="S253" i="1" s="1"/>
  <c r="F253" i="1" s="1"/>
  <c r="L255" i="1"/>
  <c r="K258" i="1"/>
  <c r="S258" i="1" s="1"/>
  <c r="F258" i="1" s="1"/>
  <c r="L254" i="1"/>
  <c r="K255" i="1"/>
  <c r="S255" i="1" s="1"/>
  <c r="F255" i="1" s="1"/>
  <c r="L257" i="1"/>
  <c r="M249" i="1"/>
  <c r="L252" i="1"/>
  <c r="K249" i="1"/>
  <c r="S249" i="1" s="1"/>
  <c r="F249" i="1" s="1"/>
  <c r="K252" i="1"/>
  <c r="S252" i="1" s="1"/>
  <c r="F252" i="1" s="1"/>
  <c r="N252" i="1"/>
  <c r="M254" i="1"/>
  <c r="M256" i="1"/>
  <c r="M258" i="1"/>
  <c r="L251" i="1"/>
  <c r="N254" i="1"/>
  <c r="R254" i="1"/>
  <c r="N256" i="1"/>
  <c r="R256" i="1"/>
  <c r="N258" i="1"/>
  <c r="R258" i="1"/>
  <c r="R249" i="1"/>
  <c r="K251" i="1"/>
  <c r="S251" i="1" s="1"/>
  <c r="F251" i="1" s="1"/>
  <c r="M251" i="1"/>
  <c r="R251" i="1"/>
  <c r="N249" i="1"/>
  <c r="L250" i="1"/>
  <c r="M252" i="1"/>
  <c r="K250" i="1"/>
  <c r="S250" i="1" s="1"/>
  <c r="F250" i="1" s="1"/>
  <c r="R252" i="1"/>
  <c r="L249" i="1"/>
  <c r="M250" i="1"/>
  <c r="N250" i="1"/>
  <c r="R250" i="1"/>
  <c r="K246" i="1"/>
  <c r="S246" i="1" s="1"/>
  <c r="F246" i="1" s="1"/>
  <c r="K169" i="1"/>
  <c r="S169" i="1" s="1"/>
  <c r="F169" i="1" s="1"/>
  <c r="K53" i="1"/>
  <c r="S53" i="1" s="1"/>
  <c r="F53" i="1" s="1"/>
  <c r="L246" i="1"/>
  <c r="M246" i="1"/>
  <c r="N246" i="1"/>
  <c r="R246" i="1"/>
  <c r="K111" i="1"/>
  <c r="S111" i="1" s="1"/>
  <c r="F111" i="1" s="1"/>
  <c r="K192" i="1"/>
  <c r="S192" i="1" s="1"/>
  <c r="F192" i="1" s="1"/>
  <c r="M192" i="1"/>
  <c r="N192" i="1" s="1"/>
  <c r="O192" i="1" s="1"/>
  <c r="R192" i="1" s="1"/>
  <c r="M169" i="1"/>
  <c r="L169" i="1" s="1"/>
  <c r="M111" i="1"/>
  <c r="L111" i="1" s="1"/>
  <c r="M53" i="1"/>
  <c r="L53" i="1" s="1"/>
  <c r="N169" i="1" l="1"/>
  <c r="O169" i="1" s="1"/>
  <c r="R169" i="1" s="1"/>
  <c r="L192" i="1"/>
  <c r="N111" i="1"/>
  <c r="O111" i="1" s="1"/>
  <c r="R111" i="1" s="1"/>
  <c r="N53" i="1"/>
  <c r="O53" i="1" s="1"/>
  <c r="R53" i="1" s="1"/>
  <c r="K44" i="1" l="1"/>
  <c r="J44" i="1"/>
  <c r="I44" i="1"/>
  <c r="H44" i="1"/>
  <c r="G44" i="1"/>
  <c r="K18" i="1"/>
  <c r="J18" i="1"/>
  <c r="I18" i="1"/>
  <c r="H18" i="1"/>
  <c r="G18" i="1"/>
  <c r="K147" i="1"/>
  <c r="J147" i="1"/>
  <c r="I147" i="1"/>
  <c r="H147" i="1"/>
  <c r="G147" i="1"/>
  <c r="H166" i="1"/>
  <c r="H167" i="1"/>
  <c r="H168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58" i="1"/>
  <c r="Q127" i="1"/>
  <c r="P127" i="1"/>
  <c r="J127" i="1"/>
  <c r="I127" i="1"/>
  <c r="H127" i="1"/>
  <c r="G127" i="1"/>
  <c r="F101" i="1"/>
  <c r="Q101" i="1"/>
  <c r="P101" i="1"/>
  <c r="J101" i="1"/>
  <c r="I101" i="1"/>
  <c r="H101" i="1"/>
  <c r="G101" i="1"/>
  <c r="H79" i="1"/>
  <c r="N79" i="1"/>
  <c r="Q74" i="1"/>
  <c r="P74" i="1"/>
  <c r="J74" i="1"/>
  <c r="I74" i="1"/>
  <c r="H74" i="1"/>
  <c r="G74" i="1"/>
  <c r="H56" i="1"/>
  <c r="L44" i="1" l="1"/>
  <c r="N44" i="1" s="1"/>
  <c r="F44" i="1" s="1"/>
  <c r="L18" i="1"/>
  <c r="M18" i="1" s="1"/>
  <c r="L147" i="1"/>
  <c r="N147" i="1" s="1"/>
  <c r="F147" i="1" s="1"/>
  <c r="K101" i="1"/>
  <c r="K127" i="1"/>
  <c r="S127" i="1" s="1"/>
  <c r="F127" i="1" s="1"/>
  <c r="K74" i="1"/>
  <c r="M127" i="1"/>
  <c r="L127" i="1" s="1"/>
  <c r="M101" i="1"/>
  <c r="L101" i="1" s="1"/>
  <c r="M74" i="1"/>
  <c r="L74" i="1" s="1"/>
  <c r="N74" i="1" s="1"/>
  <c r="F74" i="1" s="1"/>
  <c r="Q145" i="1"/>
  <c r="P145" i="1"/>
  <c r="J145" i="1"/>
  <c r="I145" i="1"/>
  <c r="H145" i="1"/>
  <c r="G145" i="1"/>
  <c r="F145" i="1"/>
  <c r="Q79" i="1"/>
  <c r="P79" i="1"/>
  <c r="J79" i="1"/>
  <c r="I79" i="1"/>
  <c r="G79" i="1"/>
  <c r="M44" i="1" l="1"/>
  <c r="M147" i="1"/>
  <c r="O147" i="1" s="1"/>
  <c r="N18" i="1"/>
  <c r="F18" i="1" s="1"/>
  <c r="N101" i="1"/>
  <c r="O101" i="1" s="1"/>
  <c r="R101" i="1" s="1"/>
  <c r="N127" i="1"/>
  <c r="O127" i="1" s="1"/>
  <c r="R127" i="1" s="1"/>
  <c r="K145" i="1"/>
  <c r="O74" i="1"/>
  <c r="R74" i="1" s="1"/>
  <c r="M145" i="1"/>
  <c r="N145" i="1" s="1"/>
  <c r="O145" i="1" s="1"/>
  <c r="R145" i="1" s="1"/>
  <c r="K79" i="1"/>
  <c r="M79" i="1"/>
  <c r="R79" i="1" s="1"/>
  <c r="K155" i="1"/>
  <c r="J155" i="1"/>
  <c r="I155" i="1"/>
  <c r="H155" i="1"/>
  <c r="G155" i="1"/>
  <c r="L155" i="1" l="1"/>
  <c r="N155" i="1" s="1"/>
  <c r="F155" i="1" s="1"/>
  <c r="L145" i="1"/>
  <c r="K103" i="1"/>
  <c r="J103" i="1"/>
  <c r="I103" i="1"/>
  <c r="H103" i="1"/>
  <c r="G103" i="1"/>
  <c r="M155" i="1" l="1"/>
  <c r="L103" i="1"/>
  <c r="M103" i="1" s="1"/>
  <c r="N103" i="1" s="1"/>
  <c r="F103" i="1" s="1"/>
  <c r="K184" i="1"/>
  <c r="J184" i="1"/>
  <c r="I184" i="1"/>
  <c r="H184" i="1"/>
  <c r="G184" i="1"/>
  <c r="Q183" i="1"/>
  <c r="P183" i="1"/>
  <c r="J183" i="1"/>
  <c r="I183" i="1"/>
  <c r="G183" i="1"/>
  <c r="K48" i="1"/>
  <c r="J48" i="1"/>
  <c r="I48" i="1"/>
  <c r="H48" i="1"/>
  <c r="G48" i="1"/>
  <c r="K47" i="1"/>
  <c r="J47" i="1"/>
  <c r="I47" i="1"/>
  <c r="H47" i="1"/>
  <c r="G47" i="1"/>
  <c r="K46" i="1"/>
  <c r="J46" i="1"/>
  <c r="I46" i="1"/>
  <c r="H46" i="1"/>
  <c r="G46" i="1"/>
  <c r="K45" i="1"/>
  <c r="J45" i="1"/>
  <c r="I45" i="1"/>
  <c r="H45" i="1"/>
  <c r="G45" i="1"/>
  <c r="K43" i="1"/>
  <c r="J43" i="1"/>
  <c r="I43" i="1"/>
  <c r="H43" i="1"/>
  <c r="G43" i="1"/>
  <c r="K42" i="1"/>
  <c r="J42" i="1"/>
  <c r="I42" i="1"/>
  <c r="H42" i="1"/>
  <c r="G42" i="1"/>
  <c r="K41" i="1"/>
  <c r="J41" i="1"/>
  <c r="I41" i="1"/>
  <c r="H41" i="1"/>
  <c r="G41" i="1"/>
  <c r="K40" i="1"/>
  <c r="J40" i="1"/>
  <c r="I40" i="1"/>
  <c r="H40" i="1"/>
  <c r="G40" i="1"/>
  <c r="K39" i="1"/>
  <c r="J39" i="1"/>
  <c r="I39" i="1"/>
  <c r="H39" i="1"/>
  <c r="G39" i="1"/>
  <c r="K38" i="1"/>
  <c r="J38" i="1"/>
  <c r="I38" i="1"/>
  <c r="H38" i="1"/>
  <c r="G38" i="1"/>
  <c r="K37" i="1"/>
  <c r="J37" i="1"/>
  <c r="I37" i="1"/>
  <c r="H37" i="1"/>
  <c r="G37" i="1"/>
  <c r="K36" i="1"/>
  <c r="J36" i="1"/>
  <c r="I36" i="1"/>
  <c r="H36" i="1"/>
  <c r="G36" i="1"/>
  <c r="K35" i="1"/>
  <c r="J35" i="1"/>
  <c r="I35" i="1"/>
  <c r="H35" i="1"/>
  <c r="G35" i="1"/>
  <c r="K34" i="1"/>
  <c r="J34" i="1"/>
  <c r="I34" i="1"/>
  <c r="H34" i="1"/>
  <c r="G34" i="1"/>
  <c r="K33" i="1"/>
  <c r="J33" i="1"/>
  <c r="I33" i="1"/>
  <c r="H33" i="1"/>
  <c r="G33" i="1"/>
  <c r="K32" i="1"/>
  <c r="J32" i="1"/>
  <c r="I32" i="1"/>
  <c r="H32" i="1"/>
  <c r="G32" i="1"/>
  <c r="K31" i="1"/>
  <c r="J31" i="1"/>
  <c r="I31" i="1"/>
  <c r="H31" i="1"/>
  <c r="G31" i="1"/>
  <c r="K30" i="1"/>
  <c r="J30" i="1"/>
  <c r="I30" i="1"/>
  <c r="H30" i="1"/>
  <c r="G30" i="1"/>
  <c r="K29" i="1"/>
  <c r="J29" i="1"/>
  <c r="I29" i="1"/>
  <c r="H29" i="1"/>
  <c r="G29" i="1"/>
  <c r="K28" i="1"/>
  <c r="J28" i="1"/>
  <c r="I28" i="1"/>
  <c r="H28" i="1"/>
  <c r="G28" i="1"/>
  <c r="K27" i="1"/>
  <c r="J27" i="1"/>
  <c r="I27" i="1"/>
  <c r="H27" i="1"/>
  <c r="G27" i="1"/>
  <c r="K22" i="1"/>
  <c r="J22" i="1"/>
  <c r="I22" i="1"/>
  <c r="H22" i="1"/>
  <c r="G22" i="1"/>
  <c r="K21" i="1"/>
  <c r="J21" i="1"/>
  <c r="I21" i="1"/>
  <c r="H21" i="1"/>
  <c r="G21" i="1"/>
  <c r="K20" i="1"/>
  <c r="J20" i="1"/>
  <c r="I20" i="1"/>
  <c r="H20" i="1"/>
  <c r="G20" i="1"/>
  <c r="K19" i="1"/>
  <c r="J19" i="1"/>
  <c r="I19" i="1"/>
  <c r="H19" i="1"/>
  <c r="G19" i="1"/>
  <c r="K17" i="1"/>
  <c r="J17" i="1"/>
  <c r="I17" i="1"/>
  <c r="H17" i="1"/>
  <c r="G17" i="1"/>
  <c r="K16" i="1"/>
  <c r="J16" i="1"/>
  <c r="I16" i="1"/>
  <c r="H16" i="1"/>
  <c r="G16" i="1"/>
  <c r="K15" i="1"/>
  <c r="J15" i="1"/>
  <c r="I15" i="1"/>
  <c r="H15" i="1"/>
  <c r="G15" i="1"/>
  <c r="K14" i="1"/>
  <c r="J14" i="1"/>
  <c r="I14" i="1"/>
  <c r="H14" i="1"/>
  <c r="G14" i="1"/>
  <c r="K13" i="1"/>
  <c r="J13" i="1"/>
  <c r="I13" i="1"/>
  <c r="H13" i="1"/>
  <c r="G13" i="1"/>
  <c r="K12" i="1"/>
  <c r="J12" i="1"/>
  <c r="I12" i="1"/>
  <c r="H12" i="1"/>
  <c r="G12" i="1"/>
  <c r="K11" i="1"/>
  <c r="J11" i="1"/>
  <c r="I11" i="1"/>
  <c r="H11" i="1"/>
  <c r="G11" i="1"/>
  <c r="K10" i="1"/>
  <c r="J10" i="1"/>
  <c r="I10" i="1"/>
  <c r="H10" i="1"/>
  <c r="G10" i="1"/>
  <c r="L41" i="1" l="1"/>
  <c r="L11" i="1"/>
  <c r="N11" i="1" s="1"/>
  <c r="F11" i="1" s="1"/>
  <c r="L33" i="1"/>
  <c r="N33" i="1" s="1"/>
  <c r="F33" i="1" s="1"/>
  <c r="L35" i="1"/>
  <c r="N35" i="1" s="1"/>
  <c r="F35" i="1" s="1"/>
  <c r="L39" i="1"/>
  <c r="M39" i="1" s="1"/>
  <c r="N39" i="1" s="1"/>
  <c r="F39" i="1" s="1"/>
  <c r="L48" i="1"/>
  <c r="N48" i="1" s="1"/>
  <c r="F48" i="1" s="1"/>
  <c r="L32" i="1"/>
  <c r="M32" i="1" s="1"/>
  <c r="L19" i="1"/>
  <c r="N19" i="1" s="1"/>
  <c r="F19" i="1" s="1"/>
  <c r="L15" i="1"/>
  <c r="M15" i="1" s="1"/>
  <c r="N15" i="1" s="1"/>
  <c r="F15" i="1" s="1"/>
  <c r="L34" i="1"/>
  <c r="M34" i="1" s="1"/>
  <c r="N34" i="1" s="1"/>
  <c r="F34" i="1" s="1"/>
  <c r="L37" i="1"/>
  <c r="M37" i="1" s="1"/>
  <c r="N37" i="1" s="1"/>
  <c r="F37" i="1" s="1"/>
  <c r="L184" i="1"/>
  <c r="M184" i="1" s="1"/>
  <c r="O184" i="1" s="1"/>
  <c r="L29" i="1"/>
  <c r="N29" i="1" s="1"/>
  <c r="F29" i="1" s="1"/>
  <c r="L36" i="1"/>
  <c r="N36" i="1" s="1"/>
  <c r="F36" i="1" s="1"/>
  <c r="L47" i="1"/>
  <c r="N47" i="1" s="1"/>
  <c r="F47" i="1" s="1"/>
  <c r="L14" i="1"/>
  <c r="N14" i="1" s="1"/>
  <c r="F14" i="1" s="1"/>
  <c r="L17" i="1"/>
  <c r="M17" i="1" s="1"/>
  <c r="N17" i="1" s="1"/>
  <c r="F17" i="1" s="1"/>
  <c r="L20" i="1"/>
  <c r="M20" i="1" s="1"/>
  <c r="N20" i="1" s="1"/>
  <c r="F20" i="1" s="1"/>
  <c r="L22" i="1"/>
  <c r="M22" i="1" s="1"/>
  <c r="N22" i="1" s="1"/>
  <c r="F22" i="1" s="1"/>
  <c r="L46" i="1"/>
  <c r="N46" i="1" s="1"/>
  <c r="F46" i="1" s="1"/>
  <c r="L16" i="1"/>
  <c r="M16" i="1" s="1"/>
  <c r="N16" i="1" s="1"/>
  <c r="F16" i="1" s="1"/>
  <c r="L38" i="1"/>
  <c r="M38" i="1" s="1"/>
  <c r="L27" i="1"/>
  <c r="M27" i="1" s="1"/>
  <c r="N27" i="1" s="1"/>
  <c r="F27" i="1" s="1"/>
  <c r="L42" i="1"/>
  <c r="N42" i="1" s="1"/>
  <c r="F42" i="1" s="1"/>
  <c r="K183" i="1"/>
  <c r="L21" i="1"/>
  <c r="N21" i="1" s="1"/>
  <c r="F21" i="1" s="1"/>
  <c r="L40" i="1"/>
  <c r="M40" i="1" s="1"/>
  <c r="L43" i="1"/>
  <c r="M43" i="1" s="1"/>
  <c r="N43" i="1" s="1"/>
  <c r="F43" i="1" s="1"/>
  <c r="L10" i="1"/>
  <c r="M10" i="1" s="1"/>
  <c r="N10" i="1" s="1"/>
  <c r="F10" i="1" s="1"/>
  <c r="L12" i="1"/>
  <c r="M12" i="1" s="1"/>
  <c r="L13" i="1"/>
  <c r="M13" i="1" s="1"/>
  <c r="N13" i="1" s="1"/>
  <c r="F13" i="1" s="1"/>
  <c r="L28" i="1"/>
  <c r="N28" i="1" s="1"/>
  <c r="F28" i="1" s="1"/>
  <c r="L30" i="1"/>
  <c r="N30" i="1" s="1"/>
  <c r="F30" i="1" s="1"/>
  <c r="L31" i="1"/>
  <c r="N31" i="1" s="1"/>
  <c r="F31" i="1" s="1"/>
  <c r="L45" i="1"/>
  <c r="M45" i="1" s="1"/>
  <c r="N45" i="1" s="1"/>
  <c r="F45" i="1" s="1"/>
  <c r="M183" i="1"/>
  <c r="N183" i="1" s="1"/>
  <c r="O183" i="1" s="1"/>
  <c r="M36" i="1"/>
  <c r="N41" i="1"/>
  <c r="F41" i="1" s="1"/>
  <c r="M41" i="1"/>
  <c r="M47" i="1" l="1"/>
  <c r="N32" i="1"/>
  <c r="F32" i="1" s="1"/>
  <c r="N40" i="1"/>
  <c r="F40" i="1" s="1"/>
  <c r="M33" i="1"/>
  <c r="M35" i="1"/>
  <c r="M11" i="1"/>
  <c r="N38" i="1"/>
  <c r="F38" i="1" s="1"/>
  <c r="M21" i="1"/>
  <c r="M48" i="1"/>
  <c r="M19" i="1"/>
  <c r="N12" i="1"/>
  <c r="F12" i="1" s="1"/>
  <c r="M31" i="1"/>
  <c r="M46" i="1"/>
  <c r="M30" i="1"/>
  <c r="M14" i="1"/>
  <c r="M28" i="1"/>
  <c r="M29" i="1"/>
  <c r="M42" i="1"/>
  <c r="N184" i="1"/>
  <c r="F184" i="1" s="1"/>
  <c r="R183" i="1"/>
  <c r="S183" i="1"/>
  <c r="F183" i="1" s="1"/>
  <c r="L183" i="1"/>
  <c r="K203" i="1" l="1"/>
  <c r="J203" i="1"/>
  <c r="I203" i="1"/>
  <c r="H203" i="1"/>
  <c r="G203" i="1"/>
  <c r="K202" i="1"/>
  <c r="J202" i="1"/>
  <c r="I202" i="1"/>
  <c r="H202" i="1"/>
  <c r="G202" i="1"/>
  <c r="K201" i="1"/>
  <c r="J201" i="1"/>
  <c r="I201" i="1"/>
  <c r="H201" i="1"/>
  <c r="G201" i="1"/>
  <c r="K200" i="1"/>
  <c r="J200" i="1"/>
  <c r="I200" i="1"/>
  <c r="H200" i="1"/>
  <c r="G200" i="1"/>
  <c r="K199" i="1"/>
  <c r="J199" i="1"/>
  <c r="I199" i="1"/>
  <c r="H199" i="1"/>
  <c r="G199" i="1"/>
  <c r="K198" i="1"/>
  <c r="J198" i="1"/>
  <c r="I198" i="1"/>
  <c r="H198" i="1"/>
  <c r="G198" i="1"/>
  <c r="K197" i="1"/>
  <c r="J197" i="1"/>
  <c r="I197" i="1"/>
  <c r="H197" i="1"/>
  <c r="G197" i="1"/>
  <c r="K196" i="1"/>
  <c r="J196" i="1"/>
  <c r="I196" i="1"/>
  <c r="H196" i="1"/>
  <c r="G196" i="1"/>
  <c r="K195" i="1"/>
  <c r="J195" i="1"/>
  <c r="I195" i="1"/>
  <c r="H195" i="1"/>
  <c r="G195" i="1"/>
  <c r="K194" i="1"/>
  <c r="J194" i="1"/>
  <c r="I194" i="1"/>
  <c r="H194" i="1"/>
  <c r="G194" i="1"/>
  <c r="K193" i="1"/>
  <c r="J193" i="1"/>
  <c r="I193" i="1"/>
  <c r="H193" i="1"/>
  <c r="G193" i="1"/>
  <c r="K191" i="1"/>
  <c r="J191" i="1"/>
  <c r="I191" i="1"/>
  <c r="H191" i="1"/>
  <c r="G191" i="1"/>
  <c r="K190" i="1"/>
  <c r="J190" i="1"/>
  <c r="I190" i="1"/>
  <c r="H190" i="1"/>
  <c r="G190" i="1"/>
  <c r="K189" i="1"/>
  <c r="J189" i="1"/>
  <c r="I189" i="1"/>
  <c r="H189" i="1"/>
  <c r="G189" i="1"/>
  <c r="K188" i="1"/>
  <c r="J188" i="1"/>
  <c r="I188" i="1"/>
  <c r="H188" i="1"/>
  <c r="G188" i="1"/>
  <c r="K187" i="1"/>
  <c r="J187" i="1"/>
  <c r="I187" i="1"/>
  <c r="H187" i="1"/>
  <c r="G187" i="1"/>
  <c r="K186" i="1"/>
  <c r="J186" i="1"/>
  <c r="I186" i="1"/>
  <c r="H186" i="1"/>
  <c r="G186" i="1"/>
  <c r="K185" i="1"/>
  <c r="J185" i="1"/>
  <c r="I185" i="1"/>
  <c r="H185" i="1"/>
  <c r="G185" i="1"/>
  <c r="K182" i="1"/>
  <c r="J182" i="1"/>
  <c r="I182" i="1"/>
  <c r="G182" i="1"/>
  <c r="K181" i="1"/>
  <c r="J181" i="1"/>
  <c r="I181" i="1"/>
  <c r="G181" i="1"/>
  <c r="K180" i="1"/>
  <c r="J180" i="1"/>
  <c r="I180" i="1"/>
  <c r="G180" i="1"/>
  <c r="K179" i="1"/>
  <c r="J179" i="1"/>
  <c r="I179" i="1"/>
  <c r="G179" i="1"/>
  <c r="Q178" i="1"/>
  <c r="P178" i="1"/>
  <c r="J178" i="1"/>
  <c r="I178" i="1"/>
  <c r="G178" i="1"/>
  <c r="M178" i="1" s="1"/>
  <c r="K177" i="1"/>
  <c r="J177" i="1"/>
  <c r="I177" i="1"/>
  <c r="G177" i="1"/>
  <c r="K176" i="1"/>
  <c r="J176" i="1"/>
  <c r="I176" i="1"/>
  <c r="G176" i="1"/>
  <c r="K175" i="1"/>
  <c r="J175" i="1"/>
  <c r="I175" i="1"/>
  <c r="G175" i="1"/>
  <c r="K174" i="1"/>
  <c r="J174" i="1"/>
  <c r="I174" i="1"/>
  <c r="G174" i="1"/>
  <c r="K173" i="1"/>
  <c r="J173" i="1"/>
  <c r="I173" i="1"/>
  <c r="G173" i="1"/>
  <c r="Q172" i="1"/>
  <c r="P172" i="1"/>
  <c r="J172" i="1"/>
  <c r="I172" i="1"/>
  <c r="G172" i="1"/>
  <c r="K171" i="1"/>
  <c r="J171" i="1"/>
  <c r="I171" i="1"/>
  <c r="G171" i="1"/>
  <c r="K168" i="1"/>
  <c r="J168" i="1"/>
  <c r="I168" i="1"/>
  <c r="G168" i="1"/>
  <c r="K167" i="1"/>
  <c r="J167" i="1"/>
  <c r="I167" i="1"/>
  <c r="G167" i="1"/>
  <c r="Q166" i="1"/>
  <c r="P166" i="1"/>
  <c r="J166" i="1"/>
  <c r="I166" i="1"/>
  <c r="G166" i="1"/>
  <c r="M166" i="1" s="1"/>
  <c r="N166" i="1" s="1"/>
  <c r="K165" i="1"/>
  <c r="J165" i="1"/>
  <c r="I165" i="1"/>
  <c r="H165" i="1"/>
  <c r="G165" i="1"/>
  <c r="K164" i="1"/>
  <c r="J164" i="1"/>
  <c r="I164" i="1"/>
  <c r="H164" i="1"/>
  <c r="G164" i="1"/>
  <c r="K163" i="1"/>
  <c r="J163" i="1"/>
  <c r="I163" i="1"/>
  <c r="H163" i="1"/>
  <c r="G163" i="1"/>
  <c r="K162" i="1"/>
  <c r="J162" i="1"/>
  <c r="I162" i="1"/>
  <c r="H162" i="1"/>
  <c r="G162" i="1"/>
  <c r="K161" i="1"/>
  <c r="J161" i="1"/>
  <c r="I161" i="1"/>
  <c r="H161" i="1"/>
  <c r="G161" i="1"/>
  <c r="K160" i="1"/>
  <c r="J160" i="1"/>
  <c r="I160" i="1"/>
  <c r="H160" i="1"/>
  <c r="G160" i="1"/>
  <c r="K159" i="1"/>
  <c r="J159" i="1"/>
  <c r="I159" i="1"/>
  <c r="H159" i="1"/>
  <c r="G159" i="1"/>
  <c r="Q158" i="1"/>
  <c r="P158" i="1"/>
  <c r="J158" i="1"/>
  <c r="I158" i="1"/>
  <c r="G158" i="1"/>
  <c r="M158" i="1" s="1"/>
  <c r="N158" i="1" s="1"/>
  <c r="K157" i="1"/>
  <c r="J157" i="1"/>
  <c r="I157" i="1"/>
  <c r="H157" i="1"/>
  <c r="G157" i="1"/>
  <c r="K156" i="1"/>
  <c r="J156" i="1"/>
  <c r="I156" i="1"/>
  <c r="H156" i="1"/>
  <c r="G156" i="1"/>
  <c r="K154" i="1"/>
  <c r="J154" i="1"/>
  <c r="I154" i="1"/>
  <c r="H154" i="1"/>
  <c r="G154" i="1"/>
  <c r="K153" i="1"/>
  <c r="J153" i="1"/>
  <c r="I153" i="1"/>
  <c r="H153" i="1"/>
  <c r="G153" i="1"/>
  <c r="K152" i="1"/>
  <c r="J152" i="1"/>
  <c r="I152" i="1"/>
  <c r="H152" i="1"/>
  <c r="G152" i="1"/>
  <c r="K151" i="1"/>
  <c r="J151" i="1"/>
  <c r="I151" i="1"/>
  <c r="H151" i="1"/>
  <c r="G151" i="1"/>
  <c r="K150" i="1"/>
  <c r="J150" i="1"/>
  <c r="I150" i="1"/>
  <c r="H150" i="1"/>
  <c r="G150" i="1"/>
  <c r="K149" i="1"/>
  <c r="J149" i="1"/>
  <c r="I149" i="1"/>
  <c r="H149" i="1"/>
  <c r="G149" i="1"/>
  <c r="K148" i="1"/>
  <c r="J148" i="1"/>
  <c r="I148" i="1"/>
  <c r="H148" i="1"/>
  <c r="G148" i="1"/>
  <c r="K146" i="1"/>
  <c r="J146" i="1"/>
  <c r="I146" i="1"/>
  <c r="H146" i="1"/>
  <c r="G146" i="1"/>
  <c r="K144" i="1"/>
  <c r="J144" i="1"/>
  <c r="I144" i="1"/>
  <c r="H144" i="1"/>
  <c r="G144" i="1"/>
  <c r="Q143" i="1"/>
  <c r="P143" i="1"/>
  <c r="J143" i="1"/>
  <c r="I143" i="1"/>
  <c r="H143" i="1"/>
  <c r="G143" i="1"/>
  <c r="K142" i="1"/>
  <c r="J142" i="1"/>
  <c r="I142" i="1"/>
  <c r="H142" i="1"/>
  <c r="G142" i="1"/>
  <c r="K141" i="1"/>
  <c r="J141" i="1"/>
  <c r="I141" i="1"/>
  <c r="H141" i="1"/>
  <c r="G141" i="1"/>
  <c r="K140" i="1"/>
  <c r="J140" i="1"/>
  <c r="I140" i="1"/>
  <c r="H140" i="1"/>
  <c r="G140" i="1"/>
  <c r="K139" i="1"/>
  <c r="J139" i="1"/>
  <c r="I139" i="1"/>
  <c r="H139" i="1"/>
  <c r="G139" i="1"/>
  <c r="K138" i="1"/>
  <c r="J138" i="1"/>
  <c r="I138" i="1"/>
  <c r="H138" i="1"/>
  <c r="G138" i="1"/>
  <c r="K137" i="1"/>
  <c r="J137" i="1"/>
  <c r="I137" i="1"/>
  <c r="H137" i="1"/>
  <c r="G137" i="1"/>
  <c r="K136" i="1"/>
  <c r="J136" i="1"/>
  <c r="I136" i="1"/>
  <c r="H136" i="1"/>
  <c r="G136" i="1"/>
  <c r="K135" i="1"/>
  <c r="J135" i="1"/>
  <c r="I135" i="1"/>
  <c r="H135" i="1"/>
  <c r="G135" i="1"/>
  <c r="K134" i="1"/>
  <c r="J134" i="1"/>
  <c r="I134" i="1"/>
  <c r="H134" i="1"/>
  <c r="G134" i="1"/>
  <c r="K133" i="1"/>
  <c r="J133" i="1"/>
  <c r="I133" i="1"/>
  <c r="H133" i="1"/>
  <c r="G133" i="1"/>
  <c r="K132" i="1"/>
  <c r="J132" i="1"/>
  <c r="I132" i="1"/>
  <c r="H132" i="1"/>
  <c r="G132" i="1"/>
  <c r="K131" i="1"/>
  <c r="J131" i="1"/>
  <c r="I131" i="1"/>
  <c r="H131" i="1"/>
  <c r="G131" i="1"/>
  <c r="K130" i="1"/>
  <c r="J130" i="1"/>
  <c r="I130" i="1"/>
  <c r="H130" i="1"/>
  <c r="G130" i="1"/>
  <c r="K129" i="1"/>
  <c r="J129" i="1"/>
  <c r="I129" i="1"/>
  <c r="H129" i="1"/>
  <c r="G129" i="1"/>
  <c r="K128" i="1"/>
  <c r="J128" i="1"/>
  <c r="I128" i="1"/>
  <c r="H128" i="1"/>
  <c r="G128" i="1"/>
  <c r="K126" i="1"/>
  <c r="J126" i="1"/>
  <c r="I126" i="1"/>
  <c r="H126" i="1"/>
  <c r="G126" i="1"/>
  <c r="K125" i="1"/>
  <c r="J125" i="1"/>
  <c r="I125" i="1"/>
  <c r="H125" i="1"/>
  <c r="G125" i="1"/>
  <c r="K124" i="1"/>
  <c r="J124" i="1"/>
  <c r="I124" i="1"/>
  <c r="H124" i="1"/>
  <c r="G124" i="1"/>
  <c r="K123" i="1"/>
  <c r="J123" i="1"/>
  <c r="I123" i="1"/>
  <c r="H123" i="1"/>
  <c r="G123" i="1"/>
  <c r="K122" i="1"/>
  <c r="J122" i="1"/>
  <c r="I122" i="1"/>
  <c r="H122" i="1"/>
  <c r="G122" i="1"/>
  <c r="K121" i="1"/>
  <c r="J121" i="1"/>
  <c r="I121" i="1"/>
  <c r="H121" i="1"/>
  <c r="G121" i="1"/>
  <c r="K120" i="1"/>
  <c r="S120" i="1" s="1"/>
  <c r="J120" i="1"/>
  <c r="I120" i="1"/>
  <c r="H120" i="1"/>
  <c r="G120" i="1"/>
  <c r="K118" i="1"/>
  <c r="S118" i="1" s="1"/>
  <c r="J118" i="1"/>
  <c r="I118" i="1"/>
  <c r="H118" i="1"/>
  <c r="G118" i="1"/>
  <c r="K117" i="1"/>
  <c r="S117" i="1" s="1"/>
  <c r="J117" i="1"/>
  <c r="I117" i="1"/>
  <c r="H117" i="1"/>
  <c r="G117" i="1"/>
  <c r="Q116" i="1"/>
  <c r="P116" i="1"/>
  <c r="J116" i="1"/>
  <c r="I116" i="1"/>
  <c r="H116" i="1"/>
  <c r="G116" i="1"/>
  <c r="K115" i="1"/>
  <c r="S115" i="1" s="1"/>
  <c r="J115" i="1"/>
  <c r="I115" i="1"/>
  <c r="H115" i="1"/>
  <c r="G115" i="1"/>
  <c r="K114" i="1"/>
  <c r="S114" i="1" s="1"/>
  <c r="J114" i="1"/>
  <c r="I114" i="1"/>
  <c r="H114" i="1"/>
  <c r="G114" i="1"/>
  <c r="K113" i="1"/>
  <c r="S113" i="1" s="1"/>
  <c r="J113" i="1"/>
  <c r="I113" i="1"/>
  <c r="H113" i="1"/>
  <c r="G113" i="1"/>
  <c r="K112" i="1"/>
  <c r="S112" i="1" s="1"/>
  <c r="J112" i="1"/>
  <c r="I112" i="1"/>
  <c r="H112" i="1"/>
  <c r="G112" i="1"/>
  <c r="K109" i="1"/>
  <c r="S109" i="1" s="1"/>
  <c r="J109" i="1"/>
  <c r="I109" i="1"/>
  <c r="H109" i="1"/>
  <c r="G109" i="1"/>
  <c r="K108" i="1"/>
  <c r="J108" i="1"/>
  <c r="I108" i="1"/>
  <c r="H108" i="1"/>
  <c r="G108" i="1"/>
  <c r="K107" i="1"/>
  <c r="J107" i="1"/>
  <c r="I107" i="1"/>
  <c r="H107" i="1"/>
  <c r="G107" i="1"/>
  <c r="K106" i="1"/>
  <c r="J106" i="1"/>
  <c r="I106" i="1"/>
  <c r="H106" i="1"/>
  <c r="G106" i="1"/>
  <c r="K110" i="1"/>
  <c r="J110" i="1"/>
  <c r="I110" i="1"/>
  <c r="H110" i="1"/>
  <c r="G110" i="1"/>
  <c r="K105" i="1"/>
  <c r="J105" i="1"/>
  <c r="I105" i="1"/>
  <c r="H105" i="1"/>
  <c r="G105" i="1"/>
  <c r="K104" i="1"/>
  <c r="J104" i="1"/>
  <c r="I104" i="1"/>
  <c r="H104" i="1"/>
  <c r="G104" i="1"/>
  <c r="K102" i="1"/>
  <c r="J102" i="1"/>
  <c r="I102" i="1"/>
  <c r="H102" i="1"/>
  <c r="G102" i="1"/>
  <c r="K100" i="1"/>
  <c r="J100" i="1"/>
  <c r="I100" i="1"/>
  <c r="H100" i="1"/>
  <c r="G100" i="1"/>
  <c r="K99" i="1"/>
  <c r="J99" i="1"/>
  <c r="I99" i="1"/>
  <c r="H99" i="1"/>
  <c r="G99" i="1"/>
  <c r="K97" i="1"/>
  <c r="J97" i="1"/>
  <c r="I97" i="1"/>
  <c r="H97" i="1"/>
  <c r="G97" i="1"/>
  <c r="K96" i="1"/>
  <c r="J96" i="1"/>
  <c r="I96" i="1"/>
  <c r="H96" i="1"/>
  <c r="G96" i="1"/>
  <c r="K95" i="1"/>
  <c r="J95" i="1"/>
  <c r="I95" i="1"/>
  <c r="H95" i="1"/>
  <c r="G95" i="1"/>
  <c r="K94" i="1"/>
  <c r="J94" i="1"/>
  <c r="I94" i="1"/>
  <c r="H94" i="1"/>
  <c r="G94" i="1"/>
  <c r="K93" i="1"/>
  <c r="J93" i="1"/>
  <c r="I93" i="1"/>
  <c r="H93" i="1"/>
  <c r="G93" i="1"/>
  <c r="K92" i="1"/>
  <c r="J92" i="1"/>
  <c r="I92" i="1"/>
  <c r="H92" i="1"/>
  <c r="G92" i="1"/>
  <c r="K91" i="1"/>
  <c r="J91" i="1"/>
  <c r="I91" i="1"/>
  <c r="H91" i="1"/>
  <c r="G91" i="1"/>
  <c r="K90" i="1"/>
  <c r="J90" i="1"/>
  <c r="I90" i="1"/>
  <c r="H90" i="1"/>
  <c r="G90" i="1"/>
  <c r="K89" i="1"/>
  <c r="J89" i="1"/>
  <c r="I89" i="1"/>
  <c r="H89" i="1"/>
  <c r="G89" i="1"/>
  <c r="K88" i="1"/>
  <c r="J88" i="1"/>
  <c r="I88" i="1"/>
  <c r="H88" i="1"/>
  <c r="G88" i="1"/>
  <c r="K87" i="1"/>
  <c r="J87" i="1"/>
  <c r="I87" i="1"/>
  <c r="H87" i="1"/>
  <c r="G87" i="1"/>
  <c r="K86" i="1"/>
  <c r="J86" i="1"/>
  <c r="I86" i="1"/>
  <c r="H86" i="1"/>
  <c r="G86" i="1"/>
  <c r="K85" i="1"/>
  <c r="J85" i="1"/>
  <c r="I85" i="1"/>
  <c r="H85" i="1"/>
  <c r="G85" i="1"/>
  <c r="K84" i="1"/>
  <c r="J84" i="1"/>
  <c r="I84" i="1"/>
  <c r="H84" i="1"/>
  <c r="G84" i="1"/>
  <c r="K83" i="1"/>
  <c r="J83" i="1"/>
  <c r="I83" i="1"/>
  <c r="H83" i="1"/>
  <c r="G83" i="1"/>
  <c r="K82" i="1"/>
  <c r="J82" i="1"/>
  <c r="I82" i="1"/>
  <c r="H82" i="1"/>
  <c r="G82" i="1"/>
  <c r="K81" i="1"/>
  <c r="J81" i="1"/>
  <c r="I81" i="1"/>
  <c r="H81" i="1"/>
  <c r="G81" i="1"/>
  <c r="K80" i="1"/>
  <c r="J80" i="1"/>
  <c r="I80" i="1"/>
  <c r="H80" i="1"/>
  <c r="G80" i="1"/>
  <c r="K78" i="1"/>
  <c r="J78" i="1"/>
  <c r="I78" i="1"/>
  <c r="H78" i="1"/>
  <c r="G78" i="1"/>
  <c r="K77" i="1"/>
  <c r="J77" i="1"/>
  <c r="I77" i="1"/>
  <c r="H77" i="1"/>
  <c r="G77" i="1"/>
  <c r="K76" i="1"/>
  <c r="J76" i="1"/>
  <c r="I76" i="1"/>
  <c r="H76" i="1"/>
  <c r="G76" i="1"/>
  <c r="K75" i="1"/>
  <c r="J75" i="1"/>
  <c r="I75" i="1"/>
  <c r="H75" i="1"/>
  <c r="G75" i="1"/>
  <c r="K73" i="1"/>
  <c r="J73" i="1"/>
  <c r="I73" i="1"/>
  <c r="H73" i="1"/>
  <c r="G73" i="1"/>
  <c r="K72" i="1"/>
  <c r="J72" i="1"/>
  <c r="I72" i="1"/>
  <c r="H72" i="1"/>
  <c r="G72" i="1"/>
  <c r="K71" i="1"/>
  <c r="J71" i="1"/>
  <c r="I71" i="1"/>
  <c r="H71" i="1"/>
  <c r="G71" i="1"/>
  <c r="K70" i="1"/>
  <c r="J70" i="1"/>
  <c r="I70" i="1"/>
  <c r="H70" i="1"/>
  <c r="G70" i="1"/>
  <c r="K69" i="1"/>
  <c r="J69" i="1"/>
  <c r="I69" i="1"/>
  <c r="H69" i="1"/>
  <c r="G69" i="1"/>
  <c r="K68" i="1"/>
  <c r="J68" i="1"/>
  <c r="I68" i="1"/>
  <c r="H68" i="1"/>
  <c r="G68" i="1"/>
  <c r="K67" i="1"/>
  <c r="J67" i="1"/>
  <c r="I67" i="1"/>
  <c r="H67" i="1"/>
  <c r="G67" i="1"/>
  <c r="K66" i="1"/>
  <c r="J66" i="1"/>
  <c r="I66" i="1"/>
  <c r="H66" i="1"/>
  <c r="G66" i="1"/>
  <c r="K65" i="1"/>
  <c r="J65" i="1"/>
  <c r="I65" i="1"/>
  <c r="H65" i="1"/>
  <c r="G65" i="1"/>
  <c r="K64" i="1"/>
  <c r="J64" i="1"/>
  <c r="I64" i="1"/>
  <c r="H64" i="1"/>
  <c r="G64" i="1"/>
  <c r="K63" i="1"/>
  <c r="J63" i="1"/>
  <c r="I63" i="1"/>
  <c r="H63" i="1"/>
  <c r="G63" i="1"/>
  <c r="K62" i="1"/>
  <c r="J62" i="1"/>
  <c r="I62" i="1"/>
  <c r="H62" i="1"/>
  <c r="G62" i="1"/>
  <c r="K61" i="1"/>
  <c r="J61" i="1"/>
  <c r="I61" i="1"/>
  <c r="H61" i="1"/>
  <c r="G61" i="1"/>
  <c r="K60" i="1"/>
  <c r="J60" i="1"/>
  <c r="I60" i="1"/>
  <c r="H60" i="1"/>
  <c r="G60" i="1"/>
  <c r="K59" i="1"/>
  <c r="J59" i="1"/>
  <c r="I59" i="1"/>
  <c r="H59" i="1"/>
  <c r="G59" i="1"/>
  <c r="K58" i="1"/>
  <c r="J58" i="1"/>
  <c r="I58" i="1"/>
  <c r="H58" i="1"/>
  <c r="G58" i="1"/>
  <c r="K57" i="1"/>
  <c r="J57" i="1"/>
  <c r="I57" i="1"/>
  <c r="H57" i="1"/>
  <c r="G57" i="1"/>
  <c r="Q56" i="1"/>
  <c r="P56" i="1"/>
  <c r="J56" i="1"/>
  <c r="I56" i="1"/>
  <c r="G56" i="1"/>
  <c r="M56" i="1" s="1"/>
  <c r="L56" i="1" s="1"/>
  <c r="K55" i="1"/>
  <c r="J55" i="1"/>
  <c r="I55" i="1"/>
  <c r="H55" i="1"/>
  <c r="G55" i="1"/>
  <c r="K54" i="1"/>
  <c r="J54" i="1"/>
  <c r="I54" i="1"/>
  <c r="H54" i="1"/>
  <c r="G54" i="1"/>
  <c r="K52" i="1"/>
  <c r="J52" i="1"/>
  <c r="I52" i="1"/>
  <c r="H52" i="1"/>
  <c r="G52" i="1"/>
  <c r="L69" i="1" l="1"/>
  <c r="L161" i="1"/>
  <c r="N161" i="1" s="1"/>
  <c r="F161" i="1" s="1"/>
  <c r="L165" i="1"/>
  <c r="M165" i="1" s="1"/>
  <c r="O165" i="1" s="1"/>
  <c r="L186" i="1"/>
  <c r="N186" i="1" s="1"/>
  <c r="F186" i="1" s="1"/>
  <c r="L188" i="1"/>
  <c r="N188" i="1" s="1"/>
  <c r="F188" i="1" s="1"/>
  <c r="L196" i="1"/>
  <c r="N196" i="1" s="1"/>
  <c r="F196" i="1" s="1"/>
  <c r="L105" i="1"/>
  <c r="M105" i="1" s="1"/>
  <c r="N105" i="1" s="1"/>
  <c r="F105" i="1" s="1"/>
  <c r="L59" i="1"/>
  <c r="N59" i="1" s="1"/>
  <c r="F59" i="1" s="1"/>
  <c r="L63" i="1"/>
  <c r="L67" i="1"/>
  <c r="L99" i="1"/>
  <c r="N99" i="1" s="1"/>
  <c r="F99" i="1" s="1"/>
  <c r="L148" i="1"/>
  <c r="N148" i="1" s="1"/>
  <c r="F148" i="1" s="1"/>
  <c r="L203" i="1"/>
  <c r="N203" i="1" s="1"/>
  <c r="F203" i="1" s="1"/>
  <c r="L75" i="1"/>
  <c r="N75" i="1" s="1"/>
  <c r="F75" i="1" s="1"/>
  <c r="L76" i="1"/>
  <c r="M76" i="1" s="1"/>
  <c r="O76" i="1" s="1"/>
  <c r="F79" i="1"/>
  <c r="L84" i="1"/>
  <c r="L109" i="1"/>
  <c r="M109" i="1" s="1"/>
  <c r="O109" i="1" s="1"/>
  <c r="L167" i="1"/>
  <c r="M167" i="1" s="1"/>
  <c r="O167" i="1" s="1"/>
  <c r="L197" i="1"/>
  <c r="M197" i="1" s="1"/>
  <c r="O197" i="1" s="1"/>
  <c r="L198" i="1"/>
  <c r="M198" i="1" s="1"/>
  <c r="O198" i="1" s="1"/>
  <c r="L65" i="1"/>
  <c r="M65" i="1" s="1"/>
  <c r="O65" i="1" s="1"/>
  <c r="L122" i="1"/>
  <c r="N122" i="1" s="1"/>
  <c r="F122" i="1" s="1"/>
  <c r="L126" i="1"/>
  <c r="N126" i="1" s="1"/>
  <c r="F126" i="1" s="1"/>
  <c r="L130" i="1"/>
  <c r="N130" i="1" s="1"/>
  <c r="F130" i="1" s="1"/>
  <c r="L134" i="1"/>
  <c r="M134" i="1" s="1"/>
  <c r="O134" i="1" s="1"/>
  <c r="L138" i="1"/>
  <c r="N138" i="1" s="1"/>
  <c r="F138" i="1" s="1"/>
  <c r="L142" i="1"/>
  <c r="N142" i="1" s="1"/>
  <c r="F142" i="1" s="1"/>
  <c r="L156" i="1"/>
  <c r="M156" i="1" s="1"/>
  <c r="N156" i="1" s="1"/>
  <c r="F156" i="1" s="1"/>
  <c r="L174" i="1"/>
  <c r="N174" i="1" s="1"/>
  <c r="F174" i="1" s="1"/>
  <c r="L182" i="1"/>
  <c r="N182" i="1" s="1"/>
  <c r="F182" i="1" s="1"/>
  <c r="L85" i="1"/>
  <c r="N85" i="1" s="1"/>
  <c r="F85" i="1" s="1"/>
  <c r="L87" i="1"/>
  <c r="N87" i="1" s="1"/>
  <c r="F87" i="1" s="1"/>
  <c r="L93" i="1"/>
  <c r="M93" i="1" s="1"/>
  <c r="O93" i="1" s="1"/>
  <c r="L95" i="1"/>
  <c r="M95" i="1" s="1"/>
  <c r="O95" i="1" s="1"/>
  <c r="L121" i="1"/>
  <c r="M121" i="1" s="1"/>
  <c r="O121" i="1" s="1"/>
  <c r="L125" i="1"/>
  <c r="N125" i="1" s="1"/>
  <c r="F125" i="1" s="1"/>
  <c r="L129" i="1"/>
  <c r="M129" i="1" s="1"/>
  <c r="O129" i="1" s="1"/>
  <c r="L133" i="1"/>
  <c r="N133" i="1" s="1"/>
  <c r="F133" i="1" s="1"/>
  <c r="L137" i="1"/>
  <c r="M137" i="1" s="1"/>
  <c r="O137" i="1" s="1"/>
  <c r="L141" i="1"/>
  <c r="M141" i="1" s="1"/>
  <c r="O141" i="1" s="1"/>
  <c r="L54" i="1"/>
  <c r="N54" i="1" s="1"/>
  <c r="F54" i="1" s="1"/>
  <c r="L57" i="1"/>
  <c r="M57" i="1" s="1"/>
  <c r="O57" i="1" s="1"/>
  <c r="L61" i="1"/>
  <c r="M61" i="1" s="1"/>
  <c r="O61" i="1" s="1"/>
  <c r="L71" i="1"/>
  <c r="N71" i="1" s="1"/>
  <c r="F71" i="1" s="1"/>
  <c r="L78" i="1"/>
  <c r="N78" i="1" s="1"/>
  <c r="F78" i="1" s="1"/>
  <c r="L81" i="1"/>
  <c r="M81" i="1" s="1"/>
  <c r="O81" i="1" s="1"/>
  <c r="L91" i="1"/>
  <c r="N91" i="1" s="1"/>
  <c r="F91" i="1" s="1"/>
  <c r="L110" i="1"/>
  <c r="L108" i="1"/>
  <c r="M172" i="1"/>
  <c r="L172" i="1" s="1"/>
  <c r="L194" i="1"/>
  <c r="N194" i="1" s="1"/>
  <c r="F194" i="1" s="1"/>
  <c r="L73" i="1"/>
  <c r="N73" i="1" s="1"/>
  <c r="F73" i="1" s="1"/>
  <c r="L83" i="1"/>
  <c r="N83" i="1" s="1"/>
  <c r="F83" i="1" s="1"/>
  <c r="K56" i="1"/>
  <c r="L68" i="1"/>
  <c r="M68" i="1" s="1"/>
  <c r="O68" i="1" s="1"/>
  <c r="L77" i="1"/>
  <c r="N77" i="1" s="1"/>
  <c r="F77" i="1" s="1"/>
  <c r="L86" i="1"/>
  <c r="M86" i="1" s="1"/>
  <c r="O86" i="1" s="1"/>
  <c r="L89" i="1"/>
  <c r="N89" i="1" s="1"/>
  <c r="F89" i="1" s="1"/>
  <c r="L152" i="1"/>
  <c r="M152" i="1" s="1"/>
  <c r="O152" i="1" s="1"/>
  <c r="L159" i="1"/>
  <c r="N159" i="1" s="1"/>
  <c r="F159" i="1" s="1"/>
  <c r="L163" i="1"/>
  <c r="M163" i="1" s="1"/>
  <c r="O163" i="1" s="1"/>
  <c r="L173" i="1"/>
  <c r="M173" i="1" s="1"/>
  <c r="O173" i="1" s="1"/>
  <c r="L176" i="1"/>
  <c r="N176" i="1" s="1"/>
  <c r="F176" i="1" s="1"/>
  <c r="L96" i="1"/>
  <c r="N96" i="1" s="1"/>
  <c r="F96" i="1" s="1"/>
  <c r="L97" i="1"/>
  <c r="M97" i="1" s="1"/>
  <c r="N97" i="1" s="1"/>
  <c r="F97" i="1" s="1"/>
  <c r="L113" i="1"/>
  <c r="K116" i="1"/>
  <c r="L144" i="1"/>
  <c r="M144" i="1" s="1"/>
  <c r="O144" i="1" s="1"/>
  <c r="L149" i="1"/>
  <c r="M149" i="1" s="1"/>
  <c r="N149" i="1" s="1"/>
  <c r="F149" i="1" s="1"/>
  <c r="L151" i="1"/>
  <c r="M151" i="1" s="1"/>
  <c r="O151" i="1" s="1"/>
  <c r="L180" i="1"/>
  <c r="N180" i="1" s="1"/>
  <c r="F180" i="1" s="1"/>
  <c r="L189" i="1"/>
  <c r="M189" i="1" s="1"/>
  <c r="O189" i="1" s="1"/>
  <c r="L190" i="1"/>
  <c r="M190" i="1" s="1"/>
  <c r="O190" i="1" s="1"/>
  <c r="L201" i="1"/>
  <c r="N201" i="1" s="1"/>
  <c r="F201" i="1" s="1"/>
  <c r="L94" i="1"/>
  <c r="M94" i="1" s="1"/>
  <c r="O94" i="1" s="1"/>
  <c r="L112" i="1"/>
  <c r="N112" i="1" s="1"/>
  <c r="F112" i="1" s="1"/>
  <c r="L120" i="1"/>
  <c r="N120" i="1" s="1"/>
  <c r="F120" i="1" s="1"/>
  <c r="M143" i="1"/>
  <c r="N143" i="1" s="1"/>
  <c r="O143" i="1" s="1"/>
  <c r="R143" i="1" s="1"/>
  <c r="L157" i="1"/>
  <c r="M157" i="1" s="1"/>
  <c r="K158" i="1"/>
  <c r="L160" i="1"/>
  <c r="L162" i="1"/>
  <c r="K166" i="1"/>
  <c r="S166" i="1" s="1"/>
  <c r="F166" i="1" s="1"/>
  <c r="L178" i="1"/>
  <c r="L187" i="1"/>
  <c r="M187" i="1" s="1"/>
  <c r="O187" i="1" s="1"/>
  <c r="L195" i="1"/>
  <c r="N195" i="1" s="1"/>
  <c r="F195" i="1" s="1"/>
  <c r="L60" i="1"/>
  <c r="L62" i="1"/>
  <c r="L64" i="1"/>
  <c r="M64" i="1" s="1"/>
  <c r="O64" i="1" s="1"/>
  <c r="L72" i="1"/>
  <c r="M72" i="1" s="1"/>
  <c r="O72" i="1" s="1"/>
  <c r="S74" i="1"/>
  <c r="L82" i="1"/>
  <c r="N82" i="1" s="1"/>
  <c r="F82" i="1" s="1"/>
  <c r="L90" i="1"/>
  <c r="N90" i="1" s="1"/>
  <c r="F90" i="1" s="1"/>
  <c r="L92" i="1"/>
  <c r="M92" i="1" s="1"/>
  <c r="O92" i="1" s="1"/>
  <c r="L115" i="1"/>
  <c r="L118" i="1"/>
  <c r="M118" i="1" s="1"/>
  <c r="O118" i="1" s="1"/>
  <c r="L124" i="1"/>
  <c r="M124" i="1" s="1"/>
  <c r="O124" i="1" s="1"/>
  <c r="L128" i="1"/>
  <c r="M128" i="1" s="1"/>
  <c r="L132" i="1"/>
  <c r="M132" i="1" s="1"/>
  <c r="O132" i="1" s="1"/>
  <c r="L136" i="1"/>
  <c r="N136" i="1" s="1"/>
  <c r="F136" i="1" s="1"/>
  <c r="L140" i="1"/>
  <c r="N140" i="1" s="1"/>
  <c r="F140" i="1" s="1"/>
  <c r="K143" i="1"/>
  <c r="L146" i="1"/>
  <c r="M146" i="1" s="1"/>
  <c r="O146" i="1" s="1"/>
  <c r="L150" i="1"/>
  <c r="M150" i="1" s="1"/>
  <c r="O150" i="1" s="1"/>
  <c r="L154" i="1"/>
  <c r="N154" i="1" s="1"/>
  <c r="F154" i="1" s="1"/>
  <c r="L177" i="1"/>
  <c r="M177" i="1" s="1"/>
  <c r="O177" i="1" s="1"/>
  <c r="K178" i="1"/>
  <c r="L181" i="1"/>
  <c r="M181" i="1" s="1"/>
  <c r="O181" i="1" s="1"/>
  <c r="L185" i="1"/>
  <c r="M185" i="1" s="1"/>
  <c r="O185" i="1" s="1"/>
  <c r="L193" i="1"/>
  <c r="M193" i="1" s="1"/>
  <c r="O193" i="1" s="1"/>
  <c r="L52" i="1"/>
  <c r="L66" i="1"/>
  <c r="M66" i="1" s="1"/>
  <c r="O66" i="1" s="1"/>
  <c r="L58" i="1"/>
  <c r="M58" i="1" s="1"/>
  <c r="O58" i="1" s="1"/>
  <c r="L80" i="1"/>
  <c r="M80" i="1" s="1"/>
  <c r="O80" i="1" s="1"/>
  <c r="L88" i="1"/>
  <c r="M88" i="1" s="1"/>
  <c r="O88" i="1" s="1"/>
  <c r="L100" i="1"/>
  <c r="M100" i="1" s="1"/>
  <c r="O100" i="1" s="1"/>
  <c r="L104" i="1"/>
  <c r="L123" i="1"/>
  <c r="M123" i="1" s="1"/>
  <c r="O123" i="1" s="1"/>
  <c r="L131" i="1"/>
  <c r="M131" i="1" s="1"/>
  <c r="O131" i="1" s="1"/>
  <c r="L135" i="1"/>
  <c r="M135" i="1" s="1"/>
  <c r="O135" i="1" s="1"/>
  <c r="L139" i="1"/>
  <c r="M139" i="1" s="1"/>
  <c r="O139" i="1" s="1"/>
  <c r="L153" i="1"/>
  <c r="M153" i="1" s="1"/>
  <c r="O153" i="1" s="1"/>
  <c r="K172" i="1"/>
  <c r="L175" i="1"/>
  <c r="M175" i="1" s="1"/>
  <c r="O175" i="1" s="1"/>
  <c r="L179" i="1"/>
  <c r="M179" i="1" s="1"/>
  <c r="O179" i="1" s="1"/>
  <c r="L191" i="1"/>
  <c r="N191" i="1" s="1"/>
  <c r="F191" i="1" s="1"/>
  <c r="L199" i="1"/>
  <c r="M199" i="1" s="1"/>
  <c r="L200" i="1"/>
  <c r="M200" i="1" s="1"/>
  <c r="L202" i="1"/>
  <c r="M202" i="1" s="1"/>
  <c r="O202" i="1" s="1"/>
  <c r="L164" i="1"/>
  <c r="L168" i="1"/>
  <c r="L171" i="1"/>
  <c r="O166" i="1"/>
  <c r="R166" i="1" s="1"/>
  <c r="M203" i="1"/>
  <c r="O203" i="1" s="1"/>
  <c r="L166" i="1"/>
  <c r="N178" i="1"/>
  <c r="O178" i="1" s="1"/>
  <c r="O158" i="1"/>
  <c r="R158" i="1" s="1"/>
  <c r="L158" i="1"/>
  <c r="L107" i="1"/>
  <c r="L114" i="1"/>
  <c r="L117" i="1"/>
  <c r="M130" i="1"/>
  <c r="O130" i="1" s="1"/>
  <c r="M125" i="1"/>
  <c r="O125" i="1" s="1"/>
  <c r="N141" i="1"/>
  <c r="F141" i="1" s="1"/>
  <c r="L102" i="1"/>
  <c r="L106" i="1"/>
  <c r="M116" i="1"/>
  <c r="L116" i="1" s="1"/>
  <c r="N67" i="1"/>
  <c r="F67" i="1" s="1"/>
  <c r="M67" i="1"/>
  <c r="O67" i="1" s="1"/>
  <c r="M84" i="1"/>
  <c r="O84" i="1" s="1"/>
  <c r="N69" i="1"/>
  <c r="F69" i="1" s="1"/>
  <c r="M69" i="1"/>
  <c r="O69" i="1" s="1"/>
  <c r="L70" i="1"/>
  <c r="L55" i="1"/>
  <c r="N56" i="1"/>
  <c r="O56" i="1" s="1"/>
  <c r="N63" i="1"/>
  <c r="F63" i="1" s="1"/>
  <c r="M63" i="1"/>
  <c r="O63" i="1" s="1"/>
  <c r="M71" i="1"/>
  <c r="O71" i="1" s="1"/>
  <c r="N72" i="1" l="1"/>
  <c r="F72" i="1" s="1"/>
  <c r="N197" i="1"/>
  <c r="F197" i="1" s="1"/>
  <c r="M126" i="1"/>
  <c r="O126" i="1" s="1"/>
  <c r="M195" i="1"/>
  <c r="O195" i="1" s="1"/>
  <c r="M142" i="1"/>
  <c r="O142" i="1" s="1"/>
  <c r="M73" i="1"/>
  <c r="O73" i="1" s="1"/>
  <c r="M87" i="1"/>
  <c r="O87" i="1" s="1"/>
  <c r="M89" i="1"/>
  <c r="O89" i="1" s="1"/>
  <c r="N135" i="1"/>
  <c r="F135" i="1" s="1"/>
  <c r="N57" i="1"/>
  <c r="F57" i="1" s="1"/>
  <c r="N189" i="1"/>
  <c r="F189" i="1" s="1"/>
  <c r="N94" i="1"/>
  <c r="F94" i="1" s="1"/>
  <c r="M122" i="1"/>
  <c r="O122" i="1" s="1"/>
  <c r="M186" i="1"/>
  <c r="O186" i="1" s="1"/>
  <c r="M99" i="1"/>
  <c r="O99" i="1" s="1"/>
  <c r="M78" i="1"/>
  <c r="O78" i="1" s="1"/>
  <c r="M148" i="1"/>
  <c r="N172" i="1"/>
  <c r="O172" i="1" s="1"/>
  <c r="R172" i="1" s="1"/>
  <c r="N199" i="1"/>
  <c r="F199" i="1" s="1"/>
  <c r="L143" i="1"/>
  <c r="M201" i="1"/>
  <c r="O201" i="1" s="1"/>
  <c r="M83" i="1"/>
  <c r="O83" i="1" s="1"/>
  <c r="N134" i="1"/>
  <c r="F134" i="1" s="1"/>
  <c r="M161" i="1"/>
  <c r="O161" i="1" s="1"/>
  <c r="M59" i="1"/>
  <c r="O59" i="1" s="1"/>
  <c r="M196" i="1"/>
  <c r="O196" i="1" s="1"/>
  <c r="N167" i="1"/>
  <c r="F167" i="1" s="1"/>
  <c r="M133" i="1"/>
  <c r="O133" i="1" s="1"/>
  <c r="M90" i="1"/>
  <c r="O90" i="1" s="1"/>
  <c r="N124" i="1"/>
  <c r="F124" i="1" s="1"/>
  <c r="M188" i="1"/>
  <c r="O188" i="1" s="1"/>
  <c r="M75" i="1"/>
  <c r="O75" i="1" s="1"/>
  <c r="N109" i="1"/>
  <c r="F109" i="1" s="1"/>
  <c r="M191" i="1"/>
  <c r="O191" i="1" s="1"/>
  <c r="M112" i="1"/>
  <c r="O112" i="1" s="1"/>
  <c r="N146" i="1"/>
  <c r="F146" i="1" s="1"/>
  <c r="N157" i="1"/>
  <c r="F157" i="1" s="1"/>
  <c r="M91" i="1"/>
  <c r="O91" i="1" s="1"/>
  <c r="M82" i="1"/>
  <c r="O82" i="1" s="1"/>
  <c r="M174" i="1"/>
  <c r="O174" i="1" s="1"/>
  <c r="M159" i="1"/>
  <c r="O159" i="1" s="1"/>
  <c r="M77" i="1"/>
  <c r="O77" i="1" s="1"/>
  <c r="N179" i="1"/>
  <c r="F179" i="1" s="1"/>
  <c r="N61" i="1"/>
  <c r="F61" i="1" s="1"/>
  <c r="M140" i="1"/>
  <c r="O140" i="1" s="1"/>
  <c r="M110" i="1"/>
  <c r="N110" i="1" s="1"/>
  <c r="F110" i="1" s="1"/>
  <c r="N153" i="1"/>
  <c r="F153" i="1" s="1"/>
  <c r="M96" i="1"/>
  <c r="M154" i="1"/>
  <c r="N137" i="1"/>
  <c r="F137" i="1" s="1"/>
  <c r="M138" i="1"/>
  <c r="O138" i="1" s="1"/>
  <c r="M182" i="1"/>
  <c r="O182" i="1" s="1"/>
  <c r="M85" i="1"/>
  <c r="O85" i="1" s="1"/>
  <c r="N100" i="1"/>
  <c r="F100" i="1" s="1"/>
  <c r="O128" i="1"/>
  <c r="N128" i="1"/>
  <c r="F128" i="1" s="1"/>
  <c r="N88" i="1"/>
  <c r="F88" i="1" s="1"/>
  <c r="N86" i="1"/>
  <c r="F86" i="1" s="1"/>
  <c r="M136" i="1"/>
  <c r="O136" i="1" s="1"/>
  <c r="N165" i="1"/>
  <c r="F165" i="1" s="1"/>
  <c r="S158" i="1"/>
  <c r="F158" i="1" s="1"/>
  <c r="N113" i="1"/>
  <c r="F113" i="1" s="1"/>
  <c r="M113" i="1"/>
  <c r="O113" i="1" s="1"/>
  <c r="M108" i="1"/>
  <c r="O108" i="1" s="1"/>
  <c r="M54" i="1"/>
  <c r="N64" i="1"/>
  <c r="F64" i="1" s="1"/>
  <c r="M194" i="1"/>
  <c r="O194" i="1" s="1"/>
  <c r="M180" i="1"/>
  <c r="O180" i="1" s="1"/>
  <c r="N58" i="1"/>
  <c r="F58" i="1" s="1"/>
  <c r="M176" i="1"/>
  <c r="O176" i="1" s="1"/>
  <c r="N181" i="1"/>
  <c r="F181" i="1" s="1"/>
  <c r="N202" i="1"/>
  <c r="F202" i="1" s="1"/>
  <c r="N68" i="1"/>
  <c r="F68" i="1" s="1"/>
  <c r="M62" i="1"/>
  <c r="O62" i="1" s="1"/>
  <c r="N80" i="1"/>
  <c r="F80" i="1" s="1"/>
  <c r="N66" i="1"/>
  <c r="F66" i="1" s="1"/>
  <c r="N92" i="1"/>
  <c r="F92" i="1" s="1"/>
  <c r="N65" i="1"/>
  <c r="F65" i="1" s="1"/>
  <c r="N116" i="1"/>
  <c r="O116" i="1" s="1"/>
  <c r="R116" i="1" s="1"/>
  <c r="S143" i="1"/>
  <c r="F143" i="1" s="1"/>
  <c r="N144" i="1"/>
  <c r="F144" i="1" s="1"/>
  <c r="M115" i="1"/>
  <c r="O115" i="1" s="1"/>
  <c r="N193" i="1"/>
  <c r="F193" i="1" s="1"/>
  <c r="N104" i="1"/>
  <c r="F104" i="1" s="1"/>
  <c r="M104" i="1"/>
  <c r="M52" i="1"/>
  <c r="N52" i="1"/>
  <c r="F52" i="1" s="1"/>
  <c r="M60" i="1"/>
  <c r="O60" i="1" s="1"/>
  <c r="N60" i="1"/>
  <c r="F60" i="1" s="1"/>
  <c r="N76" i="1"/>
  <c r="F76" i="1" s="1"/>
  <c r="N131" i="1"/>
  <c r="F131" i="1" s="1"/>
  <c r="N123" i="1"/>
  <c r="F123" i="1" s="1"/>
  <c r="M120" i="1"/>
  <c r="O120" i="1" s="1"/>
  <c r="N177" i="1"/>
  <c r="F177" i="1" s="1"/>
  <c r="N173" i="1"/>
  <c r="F173" i="1" s="1"/>
  <c r="N200" i="1"/>
  <c r="F200" i="1" s="1"/>
  <c r="N175" i="1"/>
  <c r="F175" i="1" s="1"/>
  <c r="M162" i="1"/>
  <c r="O162" i="1" s="1"/>
  <c r="M160" i="1"/>
  <c r="O160" i="1" s="1"/>
  <c r="S178" i="1"/>
  <c r="F178" i="1" s="1"/>
  <c r="R178" i="1"/>
  <c r="S172" i="1"/>
  <c r="F172" i="1" s="1"/>
  <c r="M168" i="1"/>
  <c r="O168" i="1" s="1"/>
  <c r="N168" i="1"/>
  <c r="F168" i="1" s="1"/>
  <c r="N187" i="1"/>
  <c r="F187" i="1" s="1"/>
  <c r="N163" i="1"/>
  <c r="F163" i="1" s="1"/>
  <c r="N185" i="1"/>
  <c r="F185" i="1" s="1"/>
  <c r="M171" i="1"/>
  <c r="O171" i="1" s="1"/>
  <c r="N171" i="1"/>
  <c r="F171" i="1" s="1"/>
  <c r="N190" i="1"/>
  <c r="F190" i="1" s="1"/>
  <c r="M164" i="1"/>
  <c r="O164" i="1" s="1"/>
  <c r="N198" i="1"/>
  <c r="F198" i="1" s="1"/>
  <c r="N150" i="1"/>
  <c r="F150" i="1" s="1"/>
  <c r="M106" i="1"/>
  <c r="N106" i="1"/>
  <c r="F106" i="1" s="1"/>
  <c r="N152" i="1"/>
  <c r="F152" i="1" s="1"/>
  <c r="N121" i="1"/>
  <c r="F121" i="1" s="1"/>
  <c r="N118" i="1"/>
  <c r="F118" i="1" s="1"/>
  <c r="N132" i="1"/>
  <c r="F132" i="1" s="1"/>
  <c r="M102" i="1"/>
  <c r="O102" i="1" s="1"/>
  <c r="N102" i="1"/>
  <c r="F102" i="1" s="1"/>
  <c r="N129" i="1"/>
  <c r="F129" i="1" s="1"/>
  <c r="M117" i="1"/>
  <c r="O117" i="1" s="1"/>
  <c r="N117" i="1"/>
  <c r="F117" i="1" s="1"/>
  <c r="N139" i="1"/>
  <c r="F139" i="1" s="1"/>
  <c r="N151" i="1"/>
  <c r="F151" i="1" s="1"/>
  <c r="M114" i="1"/>
  <c r="O114" i="1" s="1"/>
  <c r="N114" i="1"/>
  <c r="F114" i="1" s="1"/>
  <c r="M107" i="1"/>
  <c r="O107" i="1" s="1"/>
  <c r="N107" i="1"/>
  <c r="R56" i="1"/>
  <c r="S56" i="1"/>
  <c r="F56" i="1" s="1"/>
  <c r="M70" i="1"/>
  <c r="O70" i="1" s="1"/>
  <c r="N70" i="1"/>
  <c r="F70" i="1" s="1"/>
  <c r="N93" i="1"/>
  <c r="F93" i="1" s="1"/>
  <c r="N55" i="1"/>
  <c r="F55" i="1" s="1"/>
  <c r="M55" i="1"/>
  <c r="N81" i="1"/>
  <c r="F81" i="1" s="1"/>
  <c r="N95" i="1"/>
  <c r="F95" i="1" s="1"/>
  <c r="N84" i="1"/>
  <c r="F84" i="1" s="1"/>
  <c r="N115" i="1" l="1"/>
  <c r="F115" i="1" s="1"/>
  <c r="S116" i="1"/>
  <c r="F116" i="1" s="1"/>
  <c r="N164" i="1"/>
  <c r="F164" i="1" s="1"/>
  <c r="N108" i="1"/>
  <c r="F108" i="1" s="1"/>
  <c r="N162" i="1"/>
  <c r="F162" i="1" s="1"/>
  <c r="N160" i="1"/>
  <c r="F160" i="1" s="1"/>
  <c r="N62" i="1"/>
  <c r="F62" i="1" s="1"/>
  <c r="H206" i="1"/>
  <c r="G206" i="1"/>
  <c r="H205" i="1"/>
  <c r="G205" i="1"/>
  <c r="H204" i="1"/>
  <c r="G204" i="1"/>
  <c r="Q119" i="1" l="1"/>
  <c r="P119" i="1"/>
  <c r="J119" i="1"/>
  <c r="I119" i="1"/>
  <c r="H119" i="1"/>
  <c r="G119" i="1"/>
  <c r="Q98" i="1"/>
  <c r="P98" i="1"/>
  <c r="J98" i="1"/>
  <c r="I98" i="1"/>
  <c r="H98" i="1"/>
  <c r="G98" i="1"/>
  <c r="M98" i="1" s="1"/>
  <c r="Q170" i="1"/>
  <c r="P170" i="1"/>
  <c r="J170" i="1"/>
  <c r="I170" i="1"/>
  <c r="G170" i="1"/>
  <c r="K119" i="1" l="1"/>
  <c r="S119" i="1" s="1"/>
  <c r="F119" i="1" s="1"/>
  <c r="K98" i="1"/>
  <c r="K170" i="1"/>
  <c r="S170" i="1" s="1"/>
  <c r="F170" i="1" s="1"/>
  <c r="M119" i="1"/>
  <c r="L119" i="1" s="1"/>
  <c r="L98" i="1"/>
  <c r="N98" i="1"/>
  <c r="O98" i="1" s="1"/>
  <c r="R98" i="1" s="1"/>
  <c r="M170" i="1"/>
  <c r="N170" i="1" s="1"/>
  <c r="O170" i="1" s="1"/>
  <c r="R170" i="1" s="1"/>
  <c r="S98" i="1" l="1"/>
  <c r="F98" i="1" s="1"/>
  <c r="F242" i="1" s="1"/>
  <c r="L170" i="1"/>
  <c r="N119" i="1"/>
  <c r="O119" i="1" s="1"/>
  <c r="R119" i="1" s="1"/>
  <c r="F49" i="1" l="1"/>
  <c r="G247" i="1" l="1"/>
  <c r="N247" i="1" s="1"/>
  <c r="H247" i="1"/>
  <c r="I247" i="1"/>
  <c r="J247" i="1"/>
  <c r="P247" i="1"/>
  <c r="Q247" i="1"/>
  <c r="G248" i="1"/>
  <c r="L248" i="1" s="1"/>
  <c r="H248" i="1"/>
  <c r="I248" i="1"/>
  <c r="J248" i="1"/>
  <c r="P248" i="1"/>
  <c r="Q248" i="1"/>
  <c r="G259" i="1"/>
  <c r="L259" i="1" s="1"/>
  <c r="H259" i="1"/>
  <c r="I259" i="1"/>
  <c r="J259" i="1"/>
  <c r="P259" i="1"/>
  <c r="Q259" i="1"/>
  <c r="K248" i="1" l="1"/>
  <c r="S248" i="1" s="1"/>
  <c r="F248" i="1" s="1"/>
  <c r="K247" i="1"/>
  <c r="S247" i="1" s="1"/>
  <c r="F247" i="1" s="1"/>
  <c r="R247" i="1"/>
  <c r="R259" i="1"/>
  <c r="K259" i="1"/>
  <c r="S259" i="1" s="1"/>
  <c r="F259" i="1" s="1"/>
  <c r="M247" i="1"/>
  <c r="L247" i="1"/>
  <c r="O259" i="1"/>
  <c r="O247" i="1"/>
  <c r="N259" i="1"/>
  <c r="M259" i="1"/>
  <c r="R248" i="1"/>
  <c r="N248" i="1"/>
  <c r="O248" i="1"/>
  <c r="M248" i="1"/>
  <c r="F260" i="1" l="1"/>
  <c r="F23" i="1"/>
</calcChain>
</file>

<file path=xl/sharedStrings.xml><?xml version="1.0" encoding="utf-8"?>
<sst xmlns="http://schemas.openxmlformats.org/spreadsheetml/2006/main" count="348" uniqueCount="295">
  <si>
    <t>Newcomer</t>
  </si>
  <si>
    <t>Date</t>
  </si>
  <si>
    <t>until</t>
  </si>
  <si>
    <t>Band</t>
  </si>
  <si>
    <t>DF0HAM</t>
  </si>
  <si>
    <t>DF0NDR</t>
  </si>
  <si>
    <t>DF0RWE</t>
  </si>
  <si>
    <t>DK0HAT</t>
  </si>
  <si>
    <t>DK0NDR</t>
  </si>
  <si>
    <t>DK1F</t>
  </si>
  <si>
    <t>DL0AGC</t>
  </si>
  <si>
    <t>DL0AT</t>
  </si>
  <si>
    <t>DL0HEW</t>
  </si>
  <si>
    <t>DL0NDR</t>
  </si>
  <si>
    <t>DR1E</t>
  </si>
  <si>
    <t>DN1HAT</t>
  </si>
  <si>
    <t>DN1IO</t>
  </si>
  <si>
    <t>DN2EH</t>
  </si>
  <si>
    <t>DN2HAT</t>
  </si>
  <si>
    <t>DN2OZ</t>
  </si>
  <si>
    <t>DN2YF</t>
  </si>
  <si>
    <t>DN3AT</t>
  </si>
  <si>
    <t>DN3HAT</t>
  </si>
  <si>
    <t>DN3HL</t>
  </si>
  <si>
    <t>DN3XZ</t>
  </si>
  <si>
    <t>DN4CC</t>
  </si>
  <si>
    <t>DN4FL</t>
  </si>
  <si>
    <t>DN4RAM</t>
  </si>
  <si>
    <t>DN5HAT</t>
  </si>
  <si>
    <t>DN5XH</t>
  </si>
  <si>
    <t>DN6AT</t>
  </si>
  <si>
    <t>DN6HAT</t>
  </si>
  <si>
    <t>DN7ZAV</t>
  </si>
  <si>
    <t>DN7ZTM</t>
  </si>
  <si>
    <t>Mode</t>
  </si>
  <si>
    <t>Points</t>
  </si>
  <si>
    <t>DB4CS</t>
  </si>
  <si>
    <t>DC4MS</t>
  </si>
  <si>
    <t>DC7BI</t>
  </si>
  <si>
    <t>DG2JB</t>
  </si>
  <si>
    <t>DH1HS</t>
  </si>
  <si>
    <t>DK8XY</t>
  </si>
  <si>
    <t>DL3ABY</t>
  </si>
  <si>
    <t>DL4SWK</t>
  </si>
  <si>
    <t>DL7HB</t>
  </si>
  <si>
    <t>Clubstations</t>
  </si>
  <si>
    <t xml:space="preserve"> 3 points</t>
  </si>
  <si>
    <t>Traineestations</t>
  </si>
  <si>
    <t xml:space="preserve"> 5 Points</t>
  </si>
  <si>
    <t>E13 Members</t>
  </si>
  <si>
    <t>Total Score</t>
  </si>
  <si>
    <t>Ich bestätige, dass alle aufgelisteten Verbindungen in meinem Logbuch vorhanden sind. 
I confirm that all listed connections exist in my logbook.</t>
  </si>
  <si>
    <t>HAD50, Hamburg Alstertal Diplom 50 Jahre E13</t>
  </si>
  <si>
    <t>Ausschreibung deutsch</t>
  </si>
  <si>
    <t>Anlässlich seines 50-jährigen Bestehens verleiht der Deutsche Amateur-Radio-Club,</t>
  </si>
  <si>
    <t>Ortsverband Hamburg-Alstertal, DOK E13, dieses Diplom als Anerkennung für</t>
  </si>
  <si>
    <t>nachgewiesene Verbindungen nach dem 1.1.2019 mit Amateurfunkstationen des</t>
  </si>
  <si>
    <t>Ortsverbandes E13.</t>
  </si>
  <si>
    <t>Für das Grunddiplom müssen 50 Punkte durch Verbindungen mit Mitgliedern des</t>
  </si>
  <si>
    <t>herausgebenden Ortsverbandes E13 nachgewiesen werden.</t>
  </si>
  <si>
    <r>
      <t>Es zählen alle Verbindungen ab dem 01.01.2019</t>
    </r>
    <r>
      <rPr>
        <sz val="11"/>
        <color theme="1"/>
        <rFont val="Arial"/>
        <family val="2"/>
      </rPr>
      <t>.</t>
    </r>
  </si>
  <si>
    <t xml:space="preserve">Jedes Rufzeichen wird nur einmal gewertet. 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</si>
  <si>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Arial"/>
        <family val="2"/>
      </rPr>
      <t xml:space="preserve">Für das Silberdiplom müssen 75 Punkte, 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</si>
  <si>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Arial"/>
        <family val="2"/>
      </rPr>
      <t>und für das Gold-Diplom 100 Punkte erreicht werden.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</si>
  <si>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Arial"/>
        <family val="2"/>
      </rPr>
      <t>Jede der Clubstationen aus E13 zählt 3 Punkte.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</si>
  <si>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Arial"/>
        <family val="2"/>
      </rPr>
      <t>Jede Ausbildungsstation aus E13 zählt 5 Punkte.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</si>
  <si>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Arial"/>
        <family val="2"/>
      </rPr>
      <t>Je eine Club- und eine Ausbildungsstation sind obligatorisch.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</si>
  <si>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Arial"/>
        <family val="2"/>
      </rPr>
      <t>Jedes E13 Mitglied zählt 2 Punkte.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</si>
  <si>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Arial"/>
        <family val="2"/>
      </rPr>
      <t>Bei uns ausgebildete Newcomer zählen jedoch ab Lizenzerteilung ein</t>
    </r>
  </si>
  <si>
    <t>Jahr lang 5 Punkte.</t>
  </si>
  <si>
    <t>Auf Wunsch und bei entsprechendem Nachweis kann das Diplom auch für</t>
  </si>
  <si>
    <t>Verbindungen auf einem Band oder in einer Betriebsart beantragt werden.</t>
  </si>
  <si>
    <t>Das Diplom kostet 5 Euro. Es wird als PDF-Datei per E-Mail geliefert.</t>
  </si>
  <si>
    <t>HAD50@df3xz.de</t>
  </si>
  <si>
    <t>Ehrhart Siedowski (DF3XZ)</t>
  </si>
  <si>
    <t>Hermann-Löns-Weg 17,</t>
  </si>
  <si>
    <t>D-22335 Hamburg</t>
  </si>
  <si>
    <t>E-Mail: HAD50@df3xz.de</t>
  </si>
  <si>
    <t>IBAN: DE35 5005 0201 1252 3691 30</t>
  </si>
  <si>
    <t>BIC:  HELADEF1822</t>
  </si>
  <si>
    <t>Viel Erfolg!</t>
  </si>
  <si>
    <t>Award Application</t>
  </si>
  <si>
    <t>On the occasion of the 50th anniversary of the local German Amateur-Radio-Club (DARC)</t>
  </si>
  <si>
    <t>group Hamburg-Alstertal, DOK E13, the group issues this award as recognition for proven</t>
  </si>
  <si>
    <t>radio contacts after the 1st of January 2019 with amateur radio stations of the</t>
  </si>
  <si>
    <t>DARC DOK E13.</t>
  </si>
  <si>
    <t>All connections count from January first 2019.</t>
  </si>
  <si>
    <t>Each call counts only once.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</si>
  <si>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Arial"/>
        <family val="2"/>
      </rPr>
      <t>For the basic Award 50 points by connections with members of the publishing</t>
    </r>
  </si>
  <si>
    <t>local group E13 must be proven.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</si>
  <si>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Arial"/>
        <family val="2"/>
      </rPr>
      <t>The award is also avilable in silver (75 points needed)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</si>
  <si>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Arial"/>
        <family val="2"/>
      </rPr>
      <t>and Gold (100 points needed).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</si>
  <si>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Arial"/>
        <family val="2"/>
      </rPr>
      <t>Each of the clubstations counts 3 points.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</si>
  <si>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Arial"/>
        <family val="2"/>
      </rPr>
      <t xml:space="preserve">Each of the E13 trainee stations counts 5 points. 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</si>
  <si>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Arial"/>
        <family val="2"/>
      </rPr>
      <t xml:space="preserve">Each member of E13 </t>
    </r>
    <r>
      <rPr>
        <sz val="11"/>
        <color rgb="FF000000"/>
        <rFont val="Arial"/>
        <family val="2"/>
      </rPr>
      <t>counts</t>
    </r>
    <r>
      <rPr>
        <sz val="11"/>
        <color theme="1"/>
        <rFont val="Arial"/>
        <family val="2"/>
      </rPr>
      <t xml:space="preserve"> 2 points.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</si>
  <si>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Arial"/>
        <family val="2"/>
      </rPr>
      <t>Newcomers trained by us count 5 points for one year from the granting of</t>
    </r>
  </si>
  <si>
    <t>their license.</t>
  </si>
  <si>
    <t>One of the clubstations and one of the trainee stations of the local group E13</t>
  </si>
  <si>
    <t xml:space="preserve">are mandatory. </t>
  </si>
  <si>
    <t>A list of the valid E13 clubstations and trainee stations can be found here:</t>
  </si>
  <si>
    <t>The award can also be requested for connections on a single band or in a special</t>
  </si>
  <si>
    <t>Hermann-Löns-Weg 17</t>
  </si>
  <si>
    <t>We wish good luck!</t>
  </si>
  <si>
    <t>Der Diplomantrag kann hier heruntergeladen werden:</t>
  </si>
  <si>
    <t>Die Diplomgebühr von 5 Euro kann online per PayPal gezahlt werden:</t>
  </si>
  <si>
    <t>Alternativ kann die Diplomgebühr auf folgendes Konto überwiesen werden:</t>
  </si>
  <si>
    <t>Der ausgefüllte Diplomantrag kann an folgende E-Mail Adresse geschickt werden:</t>
  </si>
  <si>
    <t>had50@df3xz.de</t>
  </si>
  <si>
    <t>Please use the following e-mail adress for your award request:</t>
  </si>
  <si>
    <t>https://www.paypal.me/watt32</t>
  </si>
  <si>
    <t>You can simply use PayPal for transfer of the  5 Euro award fee:</t>
  </si>
  <si>
    <t>Alternatively you can you can use the following bank account:</t>
  </si>
  <si>
    <t>The award will be deliverd via email as PDF-file.</t>
  </si>
  <si>
    <t xml:space="preserve">mode of operation. The fee is 5 Euro. </t>
  </si>
  <si>
    <t>www.df3xz.de/HAD50.xlsx</t>
  </si>
  <si>
    <t>www.df3xz.de/HAD50.pdf</t>
  </si>
  <si>
    <t>Frequenz</t>
  </si>
  <si>
    <t>valid</t>
  </si>
  <si>
    <t>5 Points</t>
  </si>
  <si>
    <t xml:space="preserve">Call:   </t>
  </si>
  <si>
    <t xml:space="preserve">Name:   </t>
  </si>
  <si>
    <t>DF7HD</t>
  </si>
  <si>
    <t>DL-Call bzw G8OFQ</t>
  </si>
  <si>
    <t>c nicht leer</t>
  </si>
  <si>
    <t>d nicht leer</t>
  </si>
  <si>
    <t>e nicht leer</t>
  </si>
  <si>
    <t>H-I-J nicht leer</t>
  </si>
  <si>
    <t>1=kein Schaltjahr 2=schaltjahr</t>
  </si>
  <si>
    <t>Liz-Datum Newcomer</t>
  </si>
  <si>
    <t>QSO-Datum</t>
  </si>
  <si>
    <t>End-Datum Newcomer</t>
  </si>
  <si>
    <t>QSO-Datum vor Liz-Datum</t>
  </si>
  <si>
    <t>Punkte</t>
  </si>
  <si>
    <t>von</t>
  </si>
  <si>
    <t>bis</t>
  </si>
  <si>
    <t>QSO-Datum größer als valid until</t>
  </si>
  <si>
    <t>Valid until leer</t>
  </si>
  <si>
    <t>QSO gültig</t>
  </si>
  <si>
    <t>QSO-Datum vor valid until</t>
  </si>
  <si>
    <t>DF3XZ</t>
  </si>
  <si>
    <t xml:space="preserve">E-Mail: </t>
  </si>
  <si>
    <t>DJ4RAM</t>
  </si>
  <si>
    <t>DK1ESD</t>
  </si>
  <si>
    <t>DL4LAB</t>
  </si>
  <si>
    <t>DM5HF</t>
  </si>
  <si>
    <t>DL4APT</t>
  </si>
  <si>
    <t>DM5RG</t>
  </si>
  <si>
    <t>DH6HX</t>
  </si>
  <si>
    <t>DC2CC</t>
  </si>
  <si>
    <t>DL3HX</t>
  </si>
  <si>
    <t>DD0HS</t>
  </si>
  <si>
    <t>DO7STL</t>
  </si>
  <si>
    <t>DG5BKM</t>
  </si>
  <si>
    <t>DL1RSQ</t>
  </si>
  <si>
    <t>DL2HAO</t>
  </si>
  <si>
    <t>DL1RLH</t>
  </si>
  <si>
    <t>DJ6UX</t>
  </si>
  <si>
    <t>DL1MRD</t>
  </si>
  <si>
    <t>DD4HO</t>
  </si>
  <si>
    <t>DM3US</t>
  </si>
  <si>
    <t>DK9XH</t>
  </si>
  <si>
    <t>DC9XM</t>
  </si>
  <si>
    <t>DB8RS</t>
  </si>
  <si>
    <t>DK5XU</t>
  </si>
  <si>
    <t>DL9LC</t>
  </si>
  <si>
    <t>DK0ESD</t>
  </si>
  <si>
    <t>DL9JS</t>
  </si>
  <si>
    <t>DB1GF</t>
  </si>
  <si>
    <t>DB2KW</t>
  </si>
  <si>
    <t>DB3ML</t>
  </si>
  <si>
    <t>DB5HO</t>
  </si>
  <si>
    <t>DB5SY</t>
  </si>
  <si>
    <t>DB6XD</t>
  </si>
  <si>
    <t>DB7HM</t>
  </si>
  <si>
    <t>DB8HG</t>
  </si>
  <si>
    <t>DC0KL</t>
  </si>
  <si>
    <t>DC1TS</t>
  </si>
  <si>
    <t>DC2HG</t>
  </si>
  <si>
    <t>DC3HG</t>
  </si>
  <si>
    <t>DC3XQ</t>
  </si>
  <si>
    <t>DC3XX</t>
  </si>
  <si>
    <t>DC5XP</t>
  </si>
  <si>
    <t>DC6JM</t>
  </si>
  <si>
    <t>DC8AG</t>
  </si>
  <si>
    <t>DC8HT</t>
  </si>
  <si>
    <t>DC8RB</t>
  </si>
  <si>
    <t>DD1HF</t>
  </si>
  <si>
    <t>DD2XT</t>
  </si>
  <si>
    <t>DD5HN</t>
  </si>
  <si>
    <t>DD7ET</t>
  </si>
  <si>
    <t>DD7HR</t>
  </si>
  <si>
    <t>DF2XD</t>
  </si>
  <si>
    <t>DF3HH</t>
  </si>
  <si>
    <t>DF4XB</t>
  </si>
  <si>
    <t>DF5NF</t>
  </si>
  <si>
    <t>DF8MM</t>
  </si>
  <si>
    <t>DF9HRR</t>
  </si>
  <si>
    <t>DF9HZ</t>
  </si>
  <si>
    <t>DG4HAH</t>
  </si>
  <si>
    <t>DG8HZ</t>
  </si>
  <si>
    <t>DG9HL</t>
  </si>
  <si>
    <t>DH0HAK</t>
  </si>
  <si>
    <t>DH1JS</t>
  </si>
  <si>
    <t>DH3IKO</t>
  </si>
  <si>
    <t>DH5JH</t>
  </si>
  <si>
    <t>DH6WH</t>
  </si>
  <si>
    <t>DH9AC</t>
  </si>
  <si>
    <t>DJ1RT</t>
  </si>
  <si>
    <t>DJ1TC</t>
  </si>
  <si>
    <t>DJ3HL</t>
  </si>
  <si>
    <t>DJ8GV</t>
  </si>
  <si>
    <t>DK1HSF</t>
  </si>
  <si>
    <t>DK3UJ</t>
  </si>
  <si>
    <t>DK6FL</t>
  </si>
  <si>
    <t>DK6HP</t>
  </si>
  <si>
    <t>DK7AHC</t>
  </si>
  <si>
    <t>DL1HEC</t>
  </si>
  <si>
    <t>DL1OZ</t>
  </si>
  <si>
    <t>DL2HCD</t>
  </si>
  <si>
    <t>DL3HSU</t>
  </si>
  <si>
    <t>DL3UW</t>
  </si>
  <si>
    <t>DL4HA</t>
  </si>
  <si>
    <t>DL4HF</t>
  </si>
  <si>
    <t>DL4WLF</t>
  </si>
  <si>
    <t>DL5HCL</t>
  </si>
  <si>
    <t>DL7CHF</t>
  </si>
  <si>
    <t>DL7HCK</t>
  </si>
  <si>
    <t>DL8PW</t>
  </si>
  <si>
    <t>DL8US</t>
  </si>
  <si>
    <t>DL9HAY</t>
  </si>
  <si>
    <t>DL9LL</t>
  </si>
  <si>
    <t>DL9XAJ</t>
  </si>
  <si>
    <t>DL9XAM</t>
  </si>
  <si>
    <t>DM4DL</t>
  </si>
  <si>
    <t>DM5LX</t>
  </si>
  <si>
    <t>DO1AV</t>
  </si>
  <si>
    <t>DO1HH</t>
  </si>
  <si>
    <t>DO1HRP</t>
  </si>
  <si>
    <t>DO1HWT</t>
  </si>
  <si>
    <t>DO3HBH</t>
  </si>
  <si>
    <t>DO4HG</t>
  </si>
  <si>
    <t>DO4HJS</t>
  </si>
  <si>
    <t>DO5DBA</t>
  </si>
  <si>
    <t>DO8HJ</t>
  </si>
  <si>
    <t>Antrag als PDF-Datei</t>
  </si>
  <si>
    <t>Antrag als Excel-Datei</t>
  </si>
  <si>
    <t>DF1MV</t>
  </si>
  <si>
    <t>DG3TD</t>
  </si>
  <si>
    <t>DK5HJ</t>
  </si>
  <si>
    <t>DO9AL</t>
  </si>
  <si>
    <t>DO9KB</t>
  </si>
  <si>
    <t>DL6ASP</t>
  </si>
  <si>
    <t>DF7KT</t>
  </si>
  <si>
    <t>DH4HK</t>
  </si>
  <si>
    <t>5 Points until</t>
  </si>
  <si>
    <t>Band Frequenz</t>
  </si>
  <si>
    <t>DL0MFH</t>
  </si>
  <si>
    <t>DN6ASP</t>
  </si>
  <si>
    <t>DN7STL</t>
  </si>
  <si>
    <t>DC4RIS</t>
  </si>
  <si>
    <t>DC8WT</t>
  </si>
  <si>
    <t>DD5BT</t>
  </si>
  <si>
    <t>DD5UU</t>
  </si>
  <si>
    <t>DF6HM</t>
  </si>
  <si>
    <t>DG3XD</t>
  </si>
  <si>
    <t>DG4HG</t>
  </si>
  <si>
    <t>DG5HB</t>
  </si>
  <si>
    <t>DG8HC</t>
  </si>
  <si>
    <t>DJ4HRS</t>
  </si>
  <si>
    <t>DK2OAJ</t>
  </si>
  <si>
    <t>DK3UF</t>
  </si>
  <si>
    <t>DK5HG</t>
  </si>
  <si>
    <t>DL1HBA</t>
  </si>
  <si>
    <t>DL1TX</t>
  </si>
  <si>
    <t>DL1XAH</t>
  </si>
  <si>
    <t>DL9LR</t>
  </si>
  <si>
    <t>DO5JP</t>
  </si>
  <si>
    <t>DO9VK</t>
  </si>
  <si>
    <t>G8OFQ</t>
  </si>
  <si>
    <t>DG5XO</t>
  </si>
  <si>
    <t>DK9KS</t>
  </si>
  <si>
    <t>DC8Aj</t>
  </si>
  <si>
    <t>DG3CAN</t>
  </si>
  <si>
    <t>DL1XB</t>
  </si>
  <si>
    <t>DB1TW</t>
  </si>
  <si>
    <t>DG7PX</t>
  </si>
  <si>
    <t>DL5PF</t>
  </si>
  <si>
    <t>DO1MKK</t>
  </si>
  <si>
    <t>DL1HAM</t>
  </si>
  <si>
    <t>Ergebnis</t>
  </si>
  <si>
    <t>Summe</t>
  </si>
  <si>
    <t>DL0EP</t>
  </si>
  <si>
    <t>DN7MKK</t>
  </si>
  <si>
    <t>HAD50, Hamburg Alstertal Diplom 50 Jahre E13 Diplomantrag / Award Application  (v 2.8)</t>
  </si>
  <si>
    <t>Beispiel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</si>
</sst>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d/m/yyyy;@"/>
    <numFmt numFmtId="165" formatCode="[$-407]mmm/\ yy;@"/>
    <numFmt numFmtId="166" formatCode="mm/yyyy"/>
    <numFmt numFmtId="167" formatCode="0.000"/>
    <numFmt numFmtId="168" formatCode="[$-407]mm/yyyy;@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6"/>
      <color rgb="FF000000"/>
      <name val="Arial"/>
      <family val="2"/>
    </font>
    <font>
      <b/>
      <sz val="12"/>
      <color rgb="FF00000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Symbol"/>
      <family val="1"/>
      <charset val="2"/>
    </font>
    <font>
      <sz val="7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b/>
      <sz val="11"/>
      <color rgb="FF212121"/>
      <name val="Arial"/>
      <family val="2"/>
    </font>
    <font>
      <sz val="11"/>
      <color rgb="FF00000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7FF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auto="1"/>
      </right>
      <top/>
      <bottom style="hair">
        <color indexed="64"/>
      </bottom>
      <diagonal/>
    </border>
    <border>
      <left style="thin">
        <color auto="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hair">
        <color indexed="64"/>
      </top>
      <bottom style="double">
        <color indexed="64"/>
      </bottom>
      <diagonal/>
    </border>
    <border>
      <left style="thin">
        <color auto="1"/>
      </left>
      <right style="hair">
        <color indexed="64"/>
      </right>
      <top style="hair">
        <color indexed="64"/>
      </top>
      <bottom style="thin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auto="1"/>
      </bottom>
      <diagonal/>
    </border>
    <border>
      <left style="hair">
        <color indexed="64"/>
      </left>
      <right style="thin">
        <color auto="1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auto="1"/>
      </right>
      <top style="thin">
        <color auto="1"/>
      </top>
      <bottom/>
      <diagonal/>
    </border>
    <border>
      <left style="hair">
        <color indexed="64"/>
      </left>
      <right/>
      <top style="thin">
        <color auto="1"/>
      </top>
      <bottom/>
      <diagonal/>
    </border>
    <border>
      <left style="thin">
        <color auto="1"/>
      </left>
      <right style="hair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auto="1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double">
        <color indexed="64"/>
      </bottom>
      <diagonal/>
    </border>
    <border>
      <left style="hair">
        <color indexed="64"/>
      </left>
      <right style="thin">
        <color auto="1"/>
      </right>
      <top/>
      <bottom style="hair">
        <color theme="1"/>
      </bottom>
      <diagonal/>
    </border>
    <border>
      <left style="hair">
        <color theme="1"/>
      </left>
      <right style="thin">
        <color theme="1"/>
      </right>
      <top style="hair">
        <color theme="1"/>
      </top>
      <bottom style="hair">
        <color theme="1"/>
      </bottom>
      <diagonal/>
    </border>
    <border>
      <left style="hair">
        <color theme="1"/>
      </left>
      <right style="thin">
        <color theme="1"/>
      </right>
      <top/>
      <bottom style="hair">
        <color theme="1"/>
      </bottom>
      <diagonal/>
    </border>
    <border>
      <left style="hair">
        <color theme="1"/>
      </left>
      <right style="thin">
        <color theme="1"/>
      </right>
      <top style="hair">
        <color indexed="64"/>
      </top>
      <bottom style="hair">
        <color theme="1"/>
      </bottom>
      <diagonal/>
    </border>
    <border>
      <left style="hair">
        <color indexed="64"/>
      </left>
      <right style="thin">
        <color theme="1"/>
      </right>
      <top style="hair">
        <color theme="1"/>
      </top>
      <bottom style="hair">
        <color theme="1"/>
      </bottom>
      <diagonal/>
    </border>
    <border>
      <left style="hair">
        <color theme="1"/>
      </left>
      <right style="thin">
        <color auto="1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hair">
        <color indexed="64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hair">
        <color indexed="64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auto="1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157">
    <xf numFmtId="0" fontId="0" fillId="0" borderId="0" xfId="0"/>
    <xf numFmtId="0" fontId="0" fillId="0" borderId="0" xfId="0" applyAlignme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horizontal="left" vertical="center" indent="5"/>
    </xf>
    <xf numFmtId="0" fontId="8" fillId="0" borderId="0" xfId="0" applyFont="1" applyAlignment="1">
      <alignment horizontal="left" vertical="center" indent="5"/>
    </xf>
    <xf numFmtId="0" fontId="12" fillId="0" borderId="0" xfId="1" applyAlignment="1">
      <alignment vertical="center"/>
    </xf>
    <xf numFmtId="0" fontId="13" fillId="0" borderId="0" xfId="0" applyFont="1" applyAlignment="1">
      <alignment vertical="center"/>
    </xf>
    <xf numFmtId="0" fontId="15" fillId="0" borderId="0" xfId="1" applyFont="1" applyAlignment="1">
      <alignment vertical="center"/>
    </xf>
    <xf numFmtId="0" fontId="16" fillId="0" borderId="0" xfId="1" applyFont="1" applyAlignment="1">
      <alignment vertical="center"/>
    </xf>
    <xf numFmtId="0" fontId="17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14" fontId="1" fillId="0" borderId="5" xfId="0" applyNumberFormat="1" applyFont="1" applyBorder="1" applyAlignment="1" applyProtection="1">
      <alignment horizontal="center" vertical="center"/>
      <protection locked="0"/>
    </xf>
    <xf numFmtId="14" fontId="1" fillId="0" borderId="4" xfId="0" applyNumberFormat="1" applyFont="1" applyBorder="1" applyAlignment="1" applyProtection="1">
      <alignment horizontal="center" vertical="center"/>
      <protection locked="0"/>
    </xf>
    <xf numFmtId="0" fontId="1" fillId="0" borderId="5" xfId="0" applyFont="1" applyBorder="1" applyAlignment="1" applyProtection="1">
      <alignment horizontal="center" vertical="center"/>
      <protection locked="0"/>
    </xf>
    <xf numFmtId="14" fontId="1" fillId="0" borderId="4" xfId="0" applyNumberFormat="1" applyFont="1" applyBorder="1" applyAlignment="1" applyProtection="1">
      <alignment horizontal="center"/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0" fillId="0" borderId="0" xfId="0" applyAlignment="1" applyProtection="1">
      <alignment horizontal="left" vertical="center" indent="1"/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0" fillId="0" borderId="0" xfId="0" applyAlignment="1" applyProtection="1">
      <alignment horizontal="right"/>
      <protection locked="0"/>
    </xf>
    <xf numFmtId="0" fontId="3" fillId="2" borderId="19" xfId="0" applyFont="1" applyFill="1" applyBorder="1" applyAlignment="1" applyProtection="1">
      <alignment horizontal="center" vertical="center"/>
      <protection locked="0"/>
    </xf>
    <xf numFmtId="164" fontId="3" fillId="2" borderId="19" xfId="0" applyNumberFormat="1" applyFont="1" applyFill="1" applyBorder="1" applyAlignment="1" applyProtection="1">
      <alignment horizontal="center" vertical="center"/>
      <protection locked="0"/>
    </xf>
    <xf numFmtId="0" fontId="3" fillId="2" borderId="18" xfId="0" applyFont="1" applyFill="1" applyBorder="1" applyAlignment="1" applyProtection="1">
      <alignment horizontal="center" vertical="center"/>
      <protection locked="0"/>
    </xf>
    <xf numFmtId="0" fontId="3" fillId="2" borderId="23" xfId="0" applyFont="1" applyFill="1" applyBorder="1" applyAlignment="1" applyProtection="1">
      <alignment horizontal="center" vertical="center"/>
      <protection locked="0"/>
    </xf>
    <xf numFmtId="164" fontId="3" fillId="2" borderId="23" xfId="0" applyNumberFormat="1" applyFont="1" applyFill="1" applyBorder="1" applyAlignment="1" applyProtection="1">
      <alignment horizontal="center" vertical="center"/>
      <protection locked="0"/>
    </xf>
    <xf numFmtId="0" fontId="3" fillId="3" borderId="19" xfId="0" applyFont="1" applyFill="1" applyBorder="1" applyAlignment="1" applyProtection="1">
      <alignment horizontal="center" vertical="center"/>
      <protection locked="0"/>
    </xf>
    <xf numFmtId="164" fontId="3" fillId="3" borderId="19" xfId="0" applyNumberFormat="1" applyFont="1" applyFill="1" applyBorder="1" applyAlignment="1" applyProtection="1">
      <alignment horizontal="center" vertical="center"/>
      <protection locked="0"/>
    </xf>
    <xf numFmtId="0" fontId="3" fillId="3" borderId="18" xfId="0" applyFont="1" applyFill="1" applyBorder="1" applyAlignment="1" applyProtection="1">
      <alignment horizontal="center" vertical="center"/>
      <protection locked="0"/>
    </xf>
    <xf numFmtId="0" fontId="4" fillId="0" borderId="0" xfId="0" applyFont="1" applyProtection="1">
      <protection locked="0"/>
    </xf>
    <xf numFmtId="0" fontId="3" fillId="3" borderId="23" xfId="0" applyFont="1" applyFill="1" applyBorder="1" applyAlignment="1" applyProtection="1">
      <alignment horizontal="center" vertical="center"/>
      <protection locked="0"/>
    </xf>
    <xf numFmtId="164" fontId="3" fillId="3" borderId="23" xfId="0" applyNumberFormat="1" applyFont="1" applyFill="1" applyBorder="1" applyAlignment="1" applyProtection="1">
      <alignment horizontal="center" vertical="center"/>
      <protection locked="0"/>
    </xf>
    <xf numFmtId="0" fontId="3" fillId="3" borderId="10" xfId="0" applyFont="1" applyFill="1" applyBorder="1" applyAlignment="1" applyProtection="1">
      <alignment horizontal="center" vertical="center"/>
      <protection locked="0"/>
    </xf>
    <xf numFmtId="0" fontId="3" fillId="4" borderId="5" xfId="0" applyFont="1" applyFill="1" applyBorder="1" applyAlignment="1" applyProtection="1">
      <alignment horizontal="center" vertical="center"/>
      <protection locked="0"/>
    </xf>
    <xf numFmtId="164" fontId="3" fillId="4" borderId="23" xfId="0" applyNumberFormat="1" applyFont="1" applyFill="1" applyBorder="1" applyAlignment="1" applyProtection="1">
      <alignment horizontal="center" vertical="center"/>
      <protection locked="0"/>
    </xf>
    <xf numFmtId="0" fontId="3" fillId="4" borderId="23" xfId="0" applyFont="1" applyFill="1" applyBorder="1" applyAlignment="1" applyProtection="1">
      <alignment horizontal="center" vertical="center"/>
      <protection locked="0"/>
    </xf>
    <xf numFmtId="0" fontId="3" fillId="4" borderId="10" xfId="0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left" vertical="center" indent="1"/>
    </xf>
    <xf numFmtId="0" fontId="3" fillId="7" borderId="1" xfId="0" applyFont="1" applyFill="1" applyBorder="1" applyAlignment="1">
      <alignment vertical="center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>
      <alignment horizontal="center"/>
    </xf>
    <xf numFmtId="14" fontId="0" fillId="0" borderId="0" xfId="0" applyNumberFormat="1"/>
    <xf numFmtId="14" fontId="0" fillId="0" borderId="0" xfId="0" applyNumberFormat="1" applyAlignment="1">
      <alignment horizontal="center"/>
    </xf>
    <xf numFmtId="0" fontId="3" fillId="2" borderId="7" xfId="0" applyFont="1" applyFill="1" applyBorder="1" applyAlignment="1" applyProtection="1">
      <alignment horizontal="center" vertical="center"/>
      <protection locked="0"/>
    </xf>
    <xf numFmtId="0" fontId="3" fillId="2" borderId="22" xfId="0" applyFont="1" applyFill="1" applyBorder="1" applyAlignment="1" applyProtection="1">
      <alignment horizontal="center" vertical="center"/>
      <protection locked="0"/>
    </xf>
    <xf numFmtId="49" fontId="1" fillId="0" borderId="5" xfId="0" applyNumberFormat="1" applyFont="1" applyBorder="1" applyAlignment="1" applyProtection="1">
      <alignment horizontal="center" vertical="center"/>
      <protection locked="0"/>
    </xf>
    <xf numFmtId="49" fontId="1" fillId="0" borderId="4" xfId="0" applyNumberFormat="1" applyFont="1" applyBorder="1" applyAlignment="1" applyProtection="1">
      <alignment horizontal="center" vertical="center"/>
      <protection locked="0"/>
    </xf>
    <xf numFmtId="0" fontId="1" fillId="0" borderId="6" xfId="0" applyFont="1" applyBorder="1" applyAlignment="1" applyProtection="1">
      <alignment horizontal="center" vertical="center"/>
      <protection locked="0"/>
    </xf>
    <xf numFmtId="0" fontId="1" fillId="5" borderId="3" xfId="0" applyFont="1" applyFill="1" applyBorder="1" applyAlignment="1" applyProtection="1">
      <alignment horizontal="center" vertical="center"/>
      <protection locked="0"/>
    </xf>
    <xf numFmtId="0" fontId="1" fillId="0" borderId="8" xfId="0" applyFont="1" applyBorder="1" applyAlignment="1" applyProtection="1">
      <alignment horizontal="center" vertical="center"/>
      <protection locked="0"/>
    </xf>
    <xf numFmtId="0" fontId="3" fillId="3" borderId="20" xfId="0" applyFont="1" applyFill="1" applyBorder="1" applyAlignment="1" applyProtection="1">
      <alignment horizontal="center" vertical="center"/>
      <protection locked="0"/>
    </xf>
    <xf numFmtId="0" fontId="3" fillId="3" borderId="22" xfId="0" applyFont="1" applyFill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14" xfId="0" applyFont="1" applyBorder="1" applyAlignment="1" applyProtection="1">
      <alignment horizontal="center" vertical="center"/>
      <protection locked="0"/>
    </xf>
    <xf numFmtId="0" fontId="1" fillId="5" borderId="17" xfId="0" applyFont="1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3" fillId="4" borderId="22" xfId="0" applyFont="1" applyFill="1" applyBorder="1" applyAlignment="1" applyProtection="1">
      <alignment horizontal="center" vertical="center"/>
      <protection locked="0"/>
    </xf>
    <xf numFmtId="166" fontId="1" fillId="0" borderId="12" xfId="0" applyNumberFormat="1" applyFont="1" applyBorder="1" applyAlignment="1" applyProtection="1">
      <alignment horizontal="center" vertical="center"/>
      <protection locked="0"/>
    </xf>
    <xf numFmtId="0" fontId="1" fillId="0" borderId="12" xfId="0" applyFont="1" applyBorder="1" applyAlignment="1" applyProtection="1">
      <alignment horizontal="center" vertical="center"/>
      <protection locked="0"/>
    </xf>
    <xf numFmtId="0" fontId="1" fillId="0" borderId="15" xfId="0" applyFont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3" fillId="2" borderId="26" xfId="0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3" fillId="0" borderId="0" xfId="0" applyFont="1" applyAlignment="1" applyProtection="1">
      <alignment horizontal="center" vertical="center"/>
      <protection locked="0"/>
    </xf>
    <xf numFmtId="0" fontId="3" fillId="5" borderId="2" xfId="0" applyFont="1" applyFill="1" applyBorder="1" applyAlignment="1">
      <alignment horizontal="center" vertical="center"/>
    </xf>
    <xf numFmtId="166" fontId="1" fillId="0" borderId="0" xfId="0" applyNumberFormat="1" applyFont="1" applyAlignment="1" applyProtection="1">
      <alignment horizontal="center" vertical="center"/>
      <protection locked="0"/>
    </xf>
    <xf numFmtId="167" fontId="1" fillId="0" borderId="4" xfId="0" applyNumberFormat="1" applyFont="1" applyBorder="1" applyAlignment="1" applyProtection="1">
      <alignment horizontal="center" vertical="center"/>
      <protection locked="0"/>
    </xf>
    <xf numFmtId="1" fontId="3" fillId="0" borderId="0" xfId="0" applyNumberFormat="1" applyFont="1" applyAlignment="1" applyProtection="1">
      <alignment horizontal="right" vertical="center" indent="1"/>
      <protection locked="0"/>
    </xf>
    <xf numFmtId="49" fontId="1" fillId="0" borderId="4" xfId="0" applyNumberFormat="1" applyFont="1" applyBorder="1" applyAlignment="1" applyProtection="1">
      <alignment horizontal="center"/>
      <protection locked="0"/>
    </xf>
    <xf numFmtId="0" fontId="1" fillId="0" borderId="33" xfId="0" applyFont="1" applyBorder="1" applyAlignment="1" applyProtection="1">
      <alignment horizontal="center" vertical="center"/>
      <protection locked="0"/>
    </xf>
    <xf numFmtId="1" fontId="1" fillId="0" borderId="33" xfId="0" applyNumberFormat="1" applyFont="1" applyBorder="1" applyAlignment="1" applyProtection="1">
      <alignment horizontal="center" vertical="center"/>
      <protection locked="0"/>
    </xf>
    <xf numFmtId="1" fontId="3" fillId="5" borderId="2" xfId="0" applyNumberFormat="1" applyFont="1" applyFill="1" applyBorder="1" applyAlignment="1">
      <alignment horizontal="center" vertical="center"/>
    </xf>
    <xf numFmtId="1" fontId="1" fillId="5" borderId="25" xfId="0" applyNumberFormat="1" applyFont="1" applyFill="1" applyBorder="1" applyAlignment="1">
      <alignment horizontal="center" vertical="center"/>
    </xf>
    <xf numFmtId="1" fontId="1" fillId="5" borderId="13" xfId="0" applyNumberFormat="1" applyFont="1" applyFill="1" applyBorder="1" applyAlignment="1">
      <alignment horizontal="center" vertical="center"/>
    </xf>
    <xf numFmtId="0" fontId="1" fillId="0" borderId="15" xfId="0" applyFont="1" applyBorder="1" applyAlignment="1" applyProtection="1">
      <alignment horizontal="center" vertical="center"/>
      <protection locked="0"/>
    </xf>
    <xf numFmtId="165" fontId="1" fillId="0" borderId="15" xfId="0" applyNumberFormat="1" applyFont="1" applyBorder="1" applyAlignment="1" applyProtection="1">
      <alignment horizontal="center" vertical="center"/>
      <protection locked="0"/>
    </xf>
    <xf numFmtId="14" fontId="1" fillId="0" borderId="15" xfId="0" applyNumberFormat="1" applyFont="1" applyBorder="1" applyAlignment="1" applyProtection="1">
      <alignment horizontal="center" vertical="center"/>
      <protection locked="0"/>
    </xf>
    <xf numFmtId="166" fontId="1" fillId="0" borderId="15" xfId="0" applyNumberFormat="1" applyFont="1" applyBorder="1" applyAlignment="1" applyProtection="1">
      <alignment horizontal="center" vertical="center"/>
      <protection locked="0"/>
    </xf>
    <xf numFmtId="0" fontId="1" fillId="0" borderId="11" xfId="0" applyFont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 wrapText="1"/>
    </xf>
    <xf numFmtId="0" fontId="1" fillId="0" borderId="24" xfId="0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3" fillId="7" borderId="1" xfId="0" applyFont="1" applyFill="1" applyBorder="1" applyAlignment="1" applyProtection="1">
      <alignment horizontal="center" vertical="center"/>
      <protection locked="0"/>
    </xf>
    <xf numFmtId="0" fontId="1" fillId="0" borderId="11" xfId="0" applyFont="1" applyBorder="1" applyAlignment="1">
      <alignment horizontal="left" vertical="center" indent="1"/>
    </xf>
    <xf numFmtId="14" fontId="1" fillId="0" borderId="4" xfId="0" applyNumberFormat="1" applyFont="1" applyBorder="1" applyAlignment="1">
      <alignment horizontal="center" vertical="center"/>
    </xf>
    <xf numFmtId="3" fontId="1" fillId="0" borderId="4" xfId="0" applyNumberFormat="1" applyFont="1" applyBorder="1" applyAlignment="1" applyProtection="1">
      <alignment horizontal="center"/>
      <protection locked="0"/>
    </xf>
    <xf numFmtId="14" fontId="1" fillId="0" borderId="0" xfId="0" applyNumberFormat="1" applyFont="1" applyAlignment="1" applyProtection="1">
      <alignment horizontal="center"/>
      <protection locked="0"/>
    </xf>
    <xf numFmtId="49" fontId="1" fillId="0" borderId="0" xfId="0" applyNumberFormat="1" applyFont="1" applyAlignment="1" applyProtection="1">
      <alignment horizontal="center"/>
      <protection locked="0"/>
    </xf>
    <xf numFmtId="0" fontId="3" fillId="6" borderId="35" xfId="0" applyFont="1" applyFill="1" applyBorder="1" applyAlignment="1" applyProtection="1">
      <alignment horizontal="center" vertical="center"/>
      <protection locked="0"/>
    </xf>
    <xf numFmtId="0" fontId="3" fillId="6" borderId="36" xfId="0" applyFont="1" applyFill="1" applyBorder="1" applyAlignment="1" applyProtection="1">
      <alignment horizontal="center" vertical="center" wrapText="1"/>
      <protection locked="0"/>
    </xf>
    <xf numFmtId="164" fontId="3" fillId="6" borderId="37" xfId="0" applyNumberFormat="1" applyFont="1" applyFill="1" applyBorder="1" applyAlignment="1" applyProtection="1">
      <alignment horizontal="center" vertical="center"/>
      <protection locked="0"/>
    </xf>
    <xf numFmtId="0" fontId="3" fillId="6" borderId="36" xfId="0" applyFont="1" applyFill="1" applyBorder="1" applyAlignment="1" applyProtection="1">
      <alignment horizontal="center" vertical="center"/>
      <protection locked="0"/>
    </xf>
    <xf numFmtId="0" fontId="3" fillId="6" borderId="38" xfId="0" applyFont="1" applyFill="1" applyBorder="1" applyAlignment="1" applyProtection="1">
      <alignment horizontal="center" vertical="center"/>
      <protection locked="0"/>
    </xf>
    <xf numFmtId="14" fontId="1" fillId="0" borderId="32" xfId="0" applyNumberFormat="1" applyFont="1" applyBorder="1" applyAlignment="1" applyProtection="1">
      <alignment horizontal="center"/>
      <protection locked="0"/>
    </xf>
    <xf numFmtId="1" fontId="1" fillId="5" borderId="31" xfId="0" applyNumberFormat="1" applyFont="1" applyFill="1" applyBorder="1" applyAlignment="1">
      <alignment horizontal="center" vertical="center"/>
    </xf>
    <xf numFmtId="0" fontId="3" fillId="8" borderId="22" xfId="0" applyFont="1" applyFill="1" applyBorder="1" applyAlignment="1" applyProtection="1">
      <alignment horizontal="center" vertical="center"/>
      <protection locked="0"/>
    </xf>
    <xf numFmtId="0" fontId="3" fillId="8" borderId="23" xfId="0" applyFont="1" applyFill="1" applyBorder="1" applyAlignment="1" applyProtection="1">
      <alignment horizontal="center" vertical="center" wrapText="1"/>
      <protection locked="0"/>
    </xf>
    <xf numFmtId="164" fontId="3" fillId="8" borderId="1" xfId="0" applyNumberFormat="1" applyFont="1" applyFill="1" applyBorder="1" applyAlignment="1" applyProtection="1">
      <alignment horizontal="center" vertical="center"/>
      <protection locked="0"/>
    </xf>
    <xf numFmtId="0" fontId="3" fillId="8" borderId="23" xfId="0" applyFont="1" applyFill="1" applyBorder="1" applyAlignment="1" applyProtection="1">
      <alignment horizontal="center" vertical="center"/>
      <protection locked="0"/>
    </xf>
    <xf numFmtId="0" fontId="3" fillId="8" borderId="4" xfId="0" applyFont="1" applyFill="1" applyBorder="1" applyAlignment="1" applyProtection="1">
      <alignment horizontal="center" vertical="center" wrapText="1"/>
      <protection locked="0"/>
    </xf>
    <xf numFmtId="0" fontId="3" fillId="8" borderId="5" xfId="0" applyFont="1" applyFill="1" applyBorder="1" applyAlignment="1" applyProtection="1">
      <alignment horizontal="center" vertical="center" wrapText="1"/>
      <protection locked="0"/>
    </xf>
    <xf numFmtId="14" fontId="1" fillId="0" borderId="0" xfId="0" applyNumberFormat="1" applyFont="1" applyAlignment="1">
      <alignment horizontal="center" vertical="center" wrapText="1"/>
    </xf>
    <xf numFmtId="0" fontId="1" fillId="0" borderId="5" xfId="0" applyFont="1" applyBorder="1" applyAlignment="1" applyProtection="1">
      <alignment horizontal="center"/>
      <protection locked="0"/>
    </xf>
    <xf numFmtId="1" fontId="1" fillId="5" borderId="16" xfId="0" applyNumberFormat="1" applyFont="1" applyFill="1" applyBorder="1" applyAlignment="1">
      <alignment horizontal="center" vertical="center"/>
    </xf>
    <xf numFmtId="14" fontId="0" fillId="0" borderId="5" xfId="0" applyNumberFormat="1" applyBorder="1" applyAlignment="1">
      <alignment horizontal="center" vertical="center"/>
    </xf>
    <xf numFmtId="0" fontId="1" fillId="0" borderId="9" xfId="0" applyFont="1" applyBorder="1" applyAlignment="1">
      <alignment horizontal="left" vertical="center" indent="1"/>
    </xf>
    <xf numFmtId="14" fontId="0" fillId="0" borderId="4" xfId="0" applyNumberFormat="1" applyBorder="1" applyAlignment="1">
      <alignment horizontal="center" vertical="center"/>
    </xf>
    <xf numFmtId="0" fontId="3" fillId="4" borderId="24" xfId="0" applyFont="1" applyFill="1" applyBorder="1" applyAlignment="1" applyProtection="1">
      <alignment horizontal="center" vertical="center"/>
      <protection locked="0"/>
    </xf>
    <xf numFmtId="0" fontId="3" fillId="4" borderId="42" xfId="0" applyFont="1" applyFill="1" applyBorder="1" applyAlignment="1" applyProtection="1">
      <alignment horizontal="center" vertical="center"/>
      <protection locked="0"/>
    </xf>
    <xf numFmtId="164" fontId="3" fillId="4" borderId="40" xfId="0" applyNumberFormat="1" applyFont="1" applyFill="1" applyBorder="1" applyAlignment="1" applyProtection="1">
      <alignment horizontal="center" vertical="center"/>
      <protection locked="0"/>
    </xf>
    <xf numFmtId="0" fontId="3" fillId="4" borderId="40" xfId="0" applyFont="1" applyFill="1" applyBorder="1" applyAlignment="1" applyProtection="1">
      <alignment horizontal="center" vertical="center"/>
      <protection locked="0"/>
    </xf>
    <xf numFmtId="0" fontId="3" fillId="4" borderId="41" xfId="0" applyFont="1" applyFill="1" applyBorder="1" applyAlignment="1" applyProtection="1">
      <alignment horizontal="center" vertical="center"/>
      <protection locked="0"/>
    </xf>
    <xf numFmtId="0" fontId="1" fillId="8" borderId="0" xfId="0" applyFont="1" applyFill="1" applyAlignment="1" applyProtection="1">
      <alignment horizontal="center" vertical="center"/>
      <protection locked="0"/>
    </xf>
    <xf numFmtId="1" fontId="1" fillId="8" borderId="0" xfId="0" applyNumberFormat="1" applyFont="1" applyFill="1" applyAlignment="1" applyProtection="1">
      <alignment horizontal="center" vertical="center"/>
      <protection locked="0"/>
    </xf>
    <xf numFmtId="49" fontId="1" fillId="0" borderId="5" xfId="0" applyNumberFormat="1" applyFont="1" applyBorder="1" applyAlignment="1" applyProtection="1">
      <alignment horizontal="center"/>
      <protection locked="0"/>
    </xf>
    <xf numFmtId="49" fontId="1" fillId="0" borderId="39" xfId="0" applyNumberFormat="1" applyFont="1" applyBorder="1" applyAlignment="1" applyProtection="1">
      <alignment horizontal="center" vertical="center"/>
      <protection locked="0"/>
    </xf>
    <xf numFmtId="0" fontId="1" fillId="8" borderId="9" xfId="0" applyFont="1" applyFill="1" applyBorder="1" applyAlignment="1">
      <alignment horizontal="left" vertical="center" indent="1"/>
    </xf>
    <xf numFmtId="0" fontId="1" fillId="8" borderId="11" xfId="0" applyFont="1" applyFill="1" applyBorder="1" applyAlignment="1">
      <alignment horizontal="left" vertical="center" indent="1"/>
    </xf>
    <xf numFmtId="0" fontId="1" fillId="8" borderId="11" xfId="0" applyFont="1" applyFill="1" applyBorder="1" applyAlignment="1" applyProtection="1">
      <alignment horizontal="left" vertical="center" indent="1"/>
      <protection locked="0"/>
    </xf>
    <xf numFmtId="49" fontId="1" fillId="0" borderId="4" xfId="0" applyNumberFormat="1" applyFont="1" applyBorder="1" applyAlignment="1" applyProtection="1">
      <alignment horizontal="left" vertical="center" indent="1"/>
      <protection locked="0"/>
    </xf>
    <xf numFmtId="0" fontId="1" fillId="0" borderId="4" xfId="0" applyFont="1" applyBorder="1" applyAlignment="1" applyProtection="1">
      <alignment horizontal="left" indent="1"/>
      <protection locked="0"/>
    </xf>
    <xf numFmtId="168" fontId="1" fillId="0" borderId="4" xfId="0" applyNumberFormat="1" applyFont="1" applyBorder="1" applyAlignment="1" applyProtection="1">
      <alignment horizontal="center" vertical="center"/>
      <protection locked="0"/>
    </xf>
    <xf numFmtId="168" fontId="1" fillId="0" borderId="5" xfId="0" applyNumberFormat="1" applyFont="1" applyBorder="1" applyAlignment="1" applyProtection="1">
      <alignment horizontal="center" vertical="center"/>
      <protection locked="0"/>
    </xf>
    <xf numFmtId="14" fontId="1" fillId="0" borderId="5" xfId="0" applyNumberFormat="1" applyFont="1" applyBorder="1" applyAlignment="1">
      <alignment horizontal="center" vertical="center"/>
    </xf>
    <xf numFmtId="0" fontId="1" fillId="0" borderId="11" xfId="0" applyFont="1" applyBorder="1" applyAlignment="1" applyProtection="1">
      <alignment horizontal="left" vertical="center" indent="1"/>
      <protection locked="0"/>
    </xf>
    <xf numFmtId="0" fontId="1" fillId="9" borderId="10" xfId="0" applyFont="1" applyFill="1" applyBorder="1" applyAlignment="1">
      <alignment horizontal="center" vertical="center"/>
    </xf>
    <xf numFmtId="0" fontId="1" fillId="9" borderId="27" xfId="0" applyFont="1" applyFill="1" applyBorder="1" applyAlignment="1">
      <alignment horizontal="center" vertical="center"/>
    </xf>
    <xf numFmtId="0" fontId="1" fillId="9" borderId="28" xfId="0" applyFont="1" applyFill="1" applyBorder="1" applyAlignment="1">
      <alignment horizontal="center" vertical="center"/>
    </xf>
    <xf numFmtId="1" fontId="1" fillId="9" borderId="10" xfId="0" applyNumberFormat="1" applyFont="1" applyFill="1" applyBorder="1" applyAlignment="1">
      <alignment horizontal="center" vertical="center"/>
    </xf>
    <xf numFmtId="0" fontId="1" fillId="9" borderId="29" xfId="0" applyFont="1" applyFill="1" applyBorder="1" applyAlignment="1">
      <alignment horizontal="center" vertical="center"/>
    </xf>
    <xf numFmtId="1" fontId="1" fillId="9" borderId="39" xfId="0" applyNumberFormat="1" applyFont="1" applyFill="1" applyBorder="1" applyAlignment="1">
      <alignment horizontal="center" vertical="center"/>
    </xf>
    <xf numFmtId="1" fontId="1" fillId="9" borderId="27" xfId="0" applyNumberFormat="1" applyFont="1" applyFill="1" applyBorder="1" applyAlignment="1">
      <alignment horizontal="center" vertical="center"/>
    </xf>
    <xf numFmtId="1" fontId="1" fillId="9" borderId="28" xfId="0" applyNumberFormat="1" applyFont="1" applyFill="1" applyBorder="1" applyAlignment="1">
      <alignment horizontal="center" vertical="center"/>
    </xf>
    <xf numFmtId="1" fontId="1" fillId="9" borderId="30" xfId="0" applyNumberFormat="1" applyFont="1" applyFill="1" applyBorder="1" applyAlignment="1">
      <alignment horizontal="center" vertical="center"/>
    </xf>
    <xf numFmtId="0" fontId="1" fillId="9" borderId="30" xfId="0" applyFont="1" applyFill="1" applyBorder="1" applyAlignment="1">
      <alignment horizontal="center" vertical="center"/>
    </xf>
    <xf numFmtId="0" fontId="3" fillId="9" borderId="4" xfId="0" applyFont="1" applyFill="1" applyBorder="1" applyAlignment="1" applyProtection="1">
      <alignment horizontal="center" vertical="center"/>
      <protection locked="0"/>
    </xf>
    <xf numFmtId="0" fontId="3" fillId="9" borderId="5" xfId="0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14" fontId="1" fillId="0" borderId="0" xfId="0" applyNumberFormat="1" applyFont="1" applyAlignment="1">
      <alignment horizontal="center" vertical="center" wrapText="1"/>
    </xf>
    <xf numFmtId="0" fontId="1" fillId="0" borderId="24" xfId="0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left" vertical="center" wrapText="1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 applyProtection="1">
      <alignment horizontal="left" vertical="center"/>
      <protection locked="0"/>
    </xf>
    <xf numFmtId="0" fontId="3" fillId="0" borderId="21" xfId="0" applyFont="1" applyBorder="1" applyAlignment="1" applyProtection="1">
      <alignment horizontal="left" vertical="center"/>
      <protection locked="0"/>
    </xf>
    <xf numFmtId="0" fontId="3" fillId="0" borderId="34" xfId="0" applyFont="1" applyBorder="1" applyAlignment="1" applyProtection="1">
      <alignment horizontal="left" vertical="center"/>
      <protection locked="0"/>
    </xf>
    <xf numFmtId="0" fontId="12" fillId="0" borderId="1" xfId="1" applyBorder="1" applyAlignment="1" applyProtection="1">
      <alignment horizontal="left" vertical="center"/>
      <protection locked="0"/>
    </xf>
    <xf numFmtId="0" fontId="1" fillId="0" borderId="24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8" fillId="0" borderId="0" xfId="0" applyFont="1" applyAlignment="1">
      <alignment vertical="center"/>
    </xf>
  </cellXfs>
  <cellStyles count="2">
    <cellStyle name="Link" xfId="1" builtinId="8"/>
    <cellStyle name="Standard" xfId="0" builtinId="0"/>
  </cellStyles>
  <dxfs count="43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FFE7FF"/>
      <color rgb="FFFF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66676</xdr:rowOff>
    </xdr:from>
    <xdr:to>
      <xdr:col>0</xdr:col>
      <xdr:colOff>1362075</xdr:colOff>
      <xdr:row>0</xdr:row>
      <xdr:rowOff>740230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AB3AB92E-D58D-4769-9D49-93F66E9A96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66676"/>
          <a:ext cx="1238250" cy="6735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df3xz.de/HAD50.pdf" TargetMode="External"/><Relationship Id="rId2" Type="http://schemas.openxmlformats.org/officeDocument/2006/relationships/hyperlink" Target="https://www.paypal.me/watt32" TargetMode="External"/><Relationship Id="rId1" Type="http://schemas.openxmlformats.org/officeDocument/2006/relationships/hyperlink" Target="mailto:HAD50@df3xz.de" TargetMode="Externa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https://df3xz.de/HAD50.xlsx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paypal.me/watt32" TargetMode="External"/><Relationship Id="rId2" Type="http://schemas.openxmlformats.org/officeDocument/2006/relationships/hyperlink" Target="mailto:had50@df3xz.de" TargetMode="External"/><Relationship Id="rId1" Type="http://schemas.openxmlformats.org/officeDocument/2006/relationships/hyperlink" Target="mailto:HAD50@df3xz.de" TargetMode="External"/><Relationship Id="rId6" Type="http://schemas.openxmlformats.org/officeDocument/2006/relationships/printerSettings" Target="../printerSettings/printerSettings3.bin"/><Relationship Id="rId5" Type="http://schemas.openxmlformats.org/officeDocument/2006/relationships/hyperlink" Target="https://www.df3xz.de/HAD50.xlsx" TargetMode="External"/><Relationship Id="rId4" Type="http://schemas.openxmlformats.org/officeDocument/2006/relationships/hyperlink" Target="http://www.df3xz.de/HAD5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77"/>
  <sheetViews>
    <sheetView showZeros="0" tabSelected="1" zoomScale="85" zoomScaleNormal="85" workbookViewId="0">
      <selection activeCell="B3" sqref="B3:C3"/>
    </sheetView>
  </sheetViews>
  <sheetFormatPr baseColWidth="10" defaultColWidth="11.453125" defaultRowHeight="14.5" x14ac:dyDescent="0.35"/>
  <cols>
    <col min="1" max="1" width="20.7265625" style="20" customWidth="1"/>
    <col min="2" max="3" width="12.7265625" style="21" customWidth="1"/>
    <col min="4" max="4" width="12.81640625" style="43" customWidth="1"/>
    <col min="5" max="5" width="13.54296875" style="43" customWidth="1"/>
    <col min="6" max="6" width="11.453125" style="21"/>
    <col min="7" max="20" width="11.453125" style="21" hidden="1" customWidth="1"/>
    <col min="21" max="21" width="11.453125" style="21" customWidth="1"/>
    <col min="22" max="16384" width="11.453125" style="21"/>
  </cols>
  <sheetData>
    <row r="1" spans="1:15" ht="60" customHeight="1" x14ac:dyDescent="0.35">
      <c r="A1" s="41"/>
      <c r="B1" s="149" t="s">
        <v>293</v>
      </c>
      <c r="C1" s="149"/>
      <c r="D1" s="149"/>
      <c r="E1" s="149"/>
      <c r="F1" s="149"/>
    </row>
    <row r="2" spans="1:15" x14ac:dyDescent="0.35">
      <c r="A2" s="41"/>
      <c r="B2" s="41"/>
      <c r="C2" s="1"/>
      <c r="D2" s="67"/>
      <c r="E2" s="67"/>
      <c r="F2" s="1"/>
    </row>
    <row r="3" spans="1:15" ht="25" customHeight="1" x14ac:dyDescent="0.35">
      <c r="A3" s="42" t="s">
        <v>119</v>
      </c>
      <c r="B3" s="150"/>
      <c r="C3" s="150"/>
      <c r="D3" s="87" t="s">
        <v>140</v>
      </c>
      <c r="E3" s="153"/>
      <c r="F3" s="150"/>
    </row>
    <row r="4" spans="1:15" ht="25" customHeight="1" thickBot="1" x14ac:dyDescent="0.4">
      <c r="A4" s="42" t="s">
        <v>120</v>
      </c>
      <c r="B4" s="151"/>
      <c r="C4" s="151"/>
      <c r="D4" s="152"/>
      <c r="E4" s="69" t="s">
        <v>50</v>
      </c>
      <c r="F4" s="76">
        <f>F23+F49+F242+F260</f>
        <v>0</v>
      </c>
    </row>
    <row r="5" spans="1:15" ht="10" customHeight="1" thickTop="1" x14ac:dyDescent="0.35">
      <c r="A5" s="23"/>
      <c r="B5" s="23"/>
      <c r="C5" s="23"/>
      <c r="D5" s="68"/>
      <c r="E5" s="68"/>
      <c r="F5" s="72"/>
    </row>
    <row r="6" spans="1:15" ht="30" customHeight="1" x14ac:dyDescent="0.35">
      <c r="A6" s="147" t="s">
        <v>51</v>
      </c>
      <c r="B6" s="148"/>
      <c r="C6" s="148"/>
      <c r="D6" s="148"/>
      <c r="E6" s="148"/>
      <c r="F6" s="148"/>
      <c r="H6" s="24"/>
    </row>
    <row r="7" spans="1:15" x14ac:dyDescent="0.35">
      <c r="B7" s="22"/>
      <c r="C7" s="22"/>
      <c r="D7" s="60"/>
      <c r="E7" s="60"/>
      <c r="F7" s="22"/>
      <c r="J7"/>
    </row>
    <row r="8" spans="1:15" ht="18" customHeight="1" x14ac:dyDescent="0.35">
      <c r="A8" s="47" t="s">
        <v>45</v>
      </c>
      <c r="B8" s="25" t="s">
        <v>117</v>
      </c>
      <c r="C8" s="26" t="s">
        <v>1</v>
      </c>
      <c r="D8" s="25" t="s">
        <v>3</v>
      </c>
      <c r="E8" s="25" t="s">
        <v>34</v>
      </c>
      <c r="F8" s="27" t="s">
        <v>35</v>
      </c>
      <c r="G8" s="145" t="s">
        <v>122</v>
      </c>
      <c r="H8" s="146" t="s">
        <v>136</v>
      </c>
      <c r="I8" s="146" t="s">
        <v>123</v>
      </c>
      <c r="J8" s="142" t="s">
        <v>124</v>
      </c>
      <c r="K8" s="142" t="s">
        <v>125</v>
      </c>
      <c r="L8" s="142" t="s">
        <v>126</v>
      </c>
      <c r="M8" s="142" t="s">
        <v>131</v>
      </c>
      <c r="N8" s="142" t="s">
        <v>132</v>
      </c>
    </row>
    <row r="9" spans="1:15" ht="18" customHeight="1" x14ac:dyDescent="0.35">
      <c r="A9" s="48" t="s">
        <v>46</v>
      </c>
      <c r="B9" s="28" t="s">
        <v>2</v>
      </c>
      <c r="C9" s="29"/>
      <c r="D9" s="28" t="s">
        <v>116</v>
      </c>
      <c r="E9" s="28"/>
      <c r="F9" s="66"/>
      <c r="G9" s="154"/>
      <c r="H9" s="155"/>
      <c r="I9" s="142"/>
      <c r="J9" s="142"/>
      <c r="K9" s="142"/>
      <c r="L9" s="142"/>
      <c r="M9" s="142"/>
      <c r="N9" s="142"/>
    </row>
    <row r="10" spans="1:15" x14ac:dyDescent="0.35">
      <c r="A10" s="110" t="s">
        <v>4</v>
      </c>
      <c r="B10" s="128"/>
      <c r="C10" s="15"/>
      <c r="D10" s="49"/>
      <c r="E10" s="17"/>
      <c r="F10" s="131">
        <f t="shared" ref="F10:F22" si="0">N10</f>
        <v>0</v>
      </c>
      <c r="G10" s="43" t="str">
        <f>IF(OR(LEFT(A10,1)="D",A10="g8OFQ"),"b"," ")</f>
        <v>b</v>
      </c>
      <c r="H10" s="43">
        <f>IF(B10="",1,2)</f>
        <v>1</v>
      </c>
      <c r="I10" s="60" t="str">
        <f t="shared" ref="I10:K22" si="1">IF(ISBLANK(C10),"","b")</f>
        <v/>
      </c>
      <c r="J10" s="67" t="str">
        <f t="shared" si="1"/>
        <v/>
      </c>
      <c r="K10" s="67" t="str">
        <f t="shared" si="1"/>
        <v/>
      </c>
      <c r="L10" s="67">
        <f>IF(AND(I10="b",J10="B",K10="B"),1,)</f>
        <v>0</v>
      </c>
      <c r="M10" s="44">
        <f>IF(L10=1,IF(B10="",3,IF(C10&lt;=B10,1,2)),)</f>
        <v>0</v>
      </c>
      <c r="N10" s="44">
        <f>IF(L10=1,IF(M10=1,3,IF(M10=3,3,)),)</f>
        <v>0</v>
      </c>
      <c r="O10" s="21" t="s">
        <v>137</v>
      </c>
    </row>
    <row r="11" spans="1:15" x14ac:dyDescent="0.35">
      <c r="A11" s="88" t="s">
        <v>5</v>
      </c>
      <c r="B11" s="128"/>
      <c r="C11" s="16"/>
      <c r="D11" s="50"/>
      <c r="E11" s="56"/>
      <c r="F11" s="131">
        <f t="shared" si="0"/>
        <v>0</v>
      </c>
      <c r="G11" s="43" t="str">
        <f t="shared" ref="G11:G22" si="2">IF(OR(LEFT(A11,1)="D",A11="g8OFQ"),"b"," ")</f>
        <v>b</v>
      </c>
      <c r="H11" s="43">
        <f t="shared" ref="H11:H22" si="3">IF(B11="",1,2)</f>
        <v>1</v>
      </c>
      <c r="I11" s="60" t="str">
        <f t="shared" si="1"/>
        <v/>
      </c>
      <c r="J11" s="67" t="str">
        <f t="shared" si="1"/>
        <v/>
      </c>
      <c r="K11" s="67" t="str">
        <f t="shared" si="1"/>
        <v/>
      </c>
      <c r="L11" s="67">
        <f t="shared" ref="L11:L22" si="4">IF(AND(I11="b",J11="B",K11="B"),1,)</f>
        <v>0</v>
      </c>
      <c r="M11" s="44">
        <f t="shared" ref="M11:M22" si="5">IF(L11=1,IF(B11="",3,IF(C11&lt;=B11,1,2)),)</f>
        <v>0</v>
      </c>
      <c r="N11" s="44">
        <f t="shared" ref="N11:N22" si="6">IF(L11=1,IF(M11=1,3,IF(M11=3,3,)),)</f>
        <v>0</v>
      </c>
      <c r="O11" s="21" t="s">
        <v>135</v>
      </c>
    </row>
    <row r="12" spans="1:15" x14ac:dyDescent="0.35">
      <c r="A12" s="88" t="s">
        <v>6</v>
      </c>
      <c r="B12" s="128"/>
      <c r="C12" s="16"/>
      <c r="D12" s="50"/>
      <c r="E12" s="56"/>
      <c r="F12" s="131">
        <f t="shared" si="0"/>
        <v>0</v>
      </c>
      <c r="G12" s="43" t="str">
        <f t="shared" si="2"/>
        <v>b</v>
      </c>
      <c r="H12" s="43">
        <f t="shared" si="3"/>
        <v>1</v>
      </c>
      <c r="I12" s="60" t="str">
        <f t="shared" si="1"/>
        <v/>
      </c>
      <c r="J12" s="67" t="str">
        <f t="shared" si="1"/>
        <v/>
      </c>
      <c r="K12" s="67" t="str">
        <f t="shared" si="1"/>
        <v/>
      </c>
      <c r="L12" s="67">
        <f t="shared" si="4"/>
        <v>0</v>
      </c>
      <c r="M12" s="44">
        <f t="shared" si="5"/>
        <v>0</v>
      </c>
      <c r="N12" s="44">
        <f t="shared" si="6"/>
        <v>0</v>
      </c>
      <c r="O12" s="21" t="s">
        <v>137</v>
      </c>
    </row>
    <row r="13" spans="1:15" x14ac:dyDescent="0.35">
      <c r="A13" s="88" t="s">
        <v>7</v>
      </c>
      <c r="B13" s="128"/>
      <c r="C13" s="16"/>
      <c r="D13" s="50"/>
      <c r="E13" s="56"/>
      <c r="F13" s="131">
        <f t="shared" si="0"/>
        <v>0</v>
      </c>
      <c r="G13" s="43" t="str">
        <f t="shared" si="2"/>
        <v>b</v>
      </c>
      <c r="H13" s="43">
        <f t="shared" si="3"/>
        <v>1</v>
      </c>
      <c r="I13" s="60" t="str">
        <f t="shared" si="1"/>
        <v/>
      </c>
      <c r="J13" s="67" t="str">
        <f t="shared" si="1"/>
        <v/>
      </c>
      <c r="K13" s="67" t="str">
        <f t="shared" si="1"/>
        <v/>
      </c>
      <c r="L13" s="67">
        <f t="shared" si="4"/>
        <v>0</v>
      </c>
      <c r="M13" s="44">
        <f t="shared" si="5"/>
        <v>0</v>
      </c>
      <c r="N13" s="44">
        <f t="shared" si="6"/>
        <v>0</v>
      </c>
      <c r="O13" s="21" t="s">
        <v>137</v>
      </c>
    </row>
    <row r="14" spans="1:15" x14ac:dyDescent="0.35">
      <c r="A14" s="88" t="s">
        <v>8</v>
      </c>
      <c r="B14" s="128"/>
      <c r="C14" s="16"/>
      <c r="D14" s="50"/>
      <c r="E14" s="56"/>
      <c r="F14" s="131">
        <f t="shared" si="0"/>
        <v>0</v>
      </c>
      <c r="G14" s="43" t="str">
        <f t="shared" si="2"/>
        <v>b</v>
      </c>
      <c r="H14" s="43">
        <f t="shared" si="3"/>
        <v>1</v>
      </c>
      <c r="I14" s="60" t="str">
        <f t="shared" si="1"/>
        <v/>
      </c>
      <c r="J14" s="67" t="str">
        <f t="shared" si="1"/>
        <v/>
      </c>
      <c r="K14" s="67" t="str">
        <f t="shared" si="1"/>
        <v/>
      </c>
      <c r="L14" s="67">
        <f t="shared" si="4"/>
        <v>0</v>
      </c>
      <c r="M14" s="44">
        <f t="shared" si="5"/>
        <v>0</v>
      </c>
      <c r="N14" s="44">
        <f t="shared" si="6"/>
        <v>0</v>
      </c>
    </row>
    <row r="15" spans="1:15" x14ac:dyDescent="0.35">
      <c r="A15" s="88" t="s">
        <v>9</v>
      </c>
      <c r="B15" s="128"/>
      <c r="C15" s="16"/>
      <c r="D15" s="50"/>
      <c r="E15" s="56"/>
      <c r="F15" s="131">
        <f t="shared" si="0"/>
        <v>0</v>
      </c>
      <c r="G15" s="43" t="str">
        <f t="shared" si="2"/>
        <v>b</v>
      </c>
      <c r="H15" s="43">
        <f t="shared" si="3"/>
        <v>1</v>
      </c>
      <c r="I15" s="60" t="str">
        <f t="shared" si="1"/>
        <v/>
      </c>
      <c r="J15" s="67" t="str">
        <f t="shared" si="1"/>
        <v/>
      </c>
      <c r="K15" s="67" t="str">
        <f t="shared" si="1"/>
        <v/>
      </c>
      <c r="L15" s="67">
        <f t="shared" si="4"/>
        <v>0</v>
      </c>
      <c r="M15" s="44">
        <f t="shared" si="5"/>
        <v>0</v>
      </c>
      <c r="N15" s="44">
        <f t="shared" si="6"/>
        <v>0</v>
      </c>
    </row>
    <row r="16" spans="1:15" x14ac:dyDescent="0.35">
      <c r="A16" s="88" t="s">
        <v>10</v>
      </c>
      <c r="B16" s="128"/>
      <c r="C16" s="16"/>
      <c r="D16" s="50"/>
      <c r="E16" s="56"/>
      <c r="F16" s="131">
        <f t="shared" si="0"/>
        <v>0</v>
      </c>
      <c r="G16" s="43" t="str">
        <f t="shared" si="2"/>
        <v>b</v>
      </c>
      <c r="H16" s="43">
        <f t="shared" si="3"/>
        <v>1</v>
      </c>
      <c r="I16" s="60" t="str">
        <f t="shared" si="1"/>
        <v/>
      </c>
      <c r="J16" s="67" t="str">
        <f t="shared" si="1"/>
        <v/>
      </c>
      <c r="K16" s="67" t="str">
        <f t="shared" si="1"/>
        <v/>
      </c>
      <c r="L16" s="67">
        <f t="shared" si="4"/>
        <v>0</v>
      </c>
      <c r="M16" s="44">
        <f t="shared" si="5"/>
        <v>0</v>
      </c>
      <c r="N16" s="44">
        <f t="shared" si="6"/>
        <v>0</v>
      </c>
    </row>
    <row r="17" spans="1:15" x14ac:dyDescent="0.35">
      <c r="A17" s="88" t="s">
        <v>11</v>
      </c>
      <c r="B17" s="128"/>
      <c r="C17" s="16"/>
      <c r="D17" s="50"/>
      <c r="E17" s="56"/>
      <c r="F17" s="131">
        <f t="shared" si="0"/>
        <v>0</v>
      </c>
      <c r="G17" s="43" t="str">
        <f t="shared" si="2"/>
        <v>b</v>
      </c>
      <c r="H17" s="43">
        <f t="shared" si="3"/>
        <v>1</v>
      </c>
      <c r="I17" s="60" t="str">
        <f t="shared" si="1"/>
        <v/>
      </c>
      <c r="J17" s="67" t="str">
        <f t="shared" si="1"/>
        <v/>
      </c>
      <c r="K17" s="67" t="str">
        <f t="shared" si="1"/>
        <v/>
      </c>
      <c r="L17" s="67">
        <f t="shared" si="4"/>
        <v>0</v>
      </c>
      <c r="M17" s="44">
        <f t="shared" si="5"/>
        <v>0</v>
      </c>
      <c r="N17" s="44">
        <f t="shared" si="6"/>
        <v>0</v>
      </c>
    </row>
    <row r="18" spans="1:15" x14ac:dyDescent="0.35">
      <c r="A18" s="88" t="s">
        <v>291</v>
      </c>
      <c r="B18" s="128"/>
      <c r="C18" s="16"/>
      <c r="D18" s="50"/>
      <c r="E18" s="56"/>
      <c r="F18" s="131">
        <f t="shared" ref="F18" si="7">N18</f>
        <v>0</v>
      </c>
      <c r="G18" s="43" t="str">
        <f t="shared" ref="G18" si="8">IF(OR(LEFT(A18,1)="D",A18="g8OFQ"),"b"," ")</f>
        <v>b</v>
      </c>
      <c r="H18" s="43">
        <f t="shared" ref="H18" si="9">IF(B18="",1,2)</f>
        <v>1</v>
      </c>
      <c r="I18" s="60" t="str">
        <f t="shared" ref="I18" si="10">IF(ISBLANK(C18),"","b")</f>
        <v/>
      </c>
      <c r="J18" s="67" t="str">
        <f t="shared" ref="J18" si="11">IF(ISBLANK(D18),"","b")</f>
        <v/>
      </c>
      <c r="K18" s="67" t="str">
        <f t="shared" ref="K18" si="12">IF(ISBLANK(E18),"","b")</f>
        <v/>
      </c>
      <c r="L18" s="67">
        <f t="shared" ref="L18" si="13">IF(AND(I18="b",J18="B",K18="B"),1,)</f>
        <v>0</v>
      </c>
      <c r="M18" s="44">
        <f t="shared" ref="M18" si="14">IF(L18=1,IF(B18="",3,IF(C18&lt;=B18,1,2)),)</f>
        <v>0</v>
      </c>
      <c r="N18" s="44">
        <f t="shared" ref="N18" si="15">IF(L18=1,IF(M18=1,3,IF(M18=3,3,)),)</f>
        <v>0</v>
      </c>
    </row>
    <row r="19" spans="1:15" x14ac:dyDescent="0.35">
      <c r="A19" s="88" t="s">
        <v>12</v>
      </c>
      <c r="B19" s="128"/>
      <c r="C19" s="16"/>
      <c r="D19" s="50"/>
      <c r="E19" s="56"/>
      <c r="F19" s="131">
        <f t="shared" si="0"/>
        <v>0</v>
      </c>
      <c r="G19" s="43" t="str">
        <f t="shared" si="2"/>
        <v>b</v>
      </c>
      <c r="H19" s="43">
        <f t="shared" si="3"/>
        <v>1</v>
      </c>
      <c r="I19" s="60" t="str">
        <f t="shared" si="1"/>
        <v/>
      </c>
      <c r="J19" s="67" t="str">
        <f t="shared" si="1"/>
        <v/>
      </c>
      <c r="K19" s="67" t="str">
        <f t="shared" si="1"/>
        <v/>
      </c>
      <c r="L19" s="67">
        <f t="shared" si="4"/>
        <v>0</v>
      </c>
      <c r="M19" s="44">
        <f t="shared" si="5"/>
        <v>0</v>
      </c>
      <c r="N19" s="44">
        <f t="shared" si="6"/>
        <v>0</v>
      </c>
    </row>
    <row r="20" spans="1:15" x14ac:dyDescent="0.35">
      <c r="A20" s="88" t="s">
        <v>256</v>
      </c>
      <c r="B20" s="128"/>
      <c r="C20" s="16"/>
      <c r="D20" s="50"/>
      <c r="E20" s="56"/>
      <c r="F20" s="132">
        <f t="shared" si="0"/>
        <v>0</v>
      </c>
      <c r="G20" s="43" t="str">
        <f t="shared" si="2"/>
        <v>b</v>
      </c>
      <c r="H20" s="43">
        <f t="shared" si="3"/>
        <v>1</v>
      </c>
      <c r="I20" s="60" t="str">
        <f t="shared" si="1"/>
        <v/>
      </c>
      <c r="J20" s="67" t="str">
        <f t="shared" si="1"/>
        <v/>
      </c>
      <c r="K20" s="67" t="str">
        <f t="shared" si="1"/>
        <v/>
      </c>
      <c r="L20" s="67">
        <f t="shared" si="4"/>
        <v>0</v>
      </c>
      <c r="M20" s="44">
        <f t="shared" si="5"/>
        <v>0</v>
      </c>
      <c r="N20" s="44">
        <f t="shared" si="6"/>
        <v>0</v>
      </c>
    </row>
    <row r="21" spans="1:15" x14ac:dyDescent="0.35">
      <c r="A21" s="88" t="s">
        <v>13</v>
      </c>
      <c r="B21" s="128"/>
      <c r="C21" s="16"/>
      <c r="D21" s="50"/>
      <c r="E21" s="56"/>
      <c r="F21" s="132">
        <f t="shared" si="0"/>
        <v>0</v>
      </c>
      <c r="G21" s="43" t="str">
        <f t="shared" si="2"/>
        <v>b</v>
      </c>
      <c r="H21" s="43">
        <f t="shared" si="3"/>
        <v>1</v>
      </c>
      <c r="I21" s="60" t="str">
        <f t="shared" si="1"/>
        <v/>
      </c>
      <c r="J21" s="67" t="str">
        <f t="shared" si="1"/>
        <v/>
      </c>
      <c r="K21" s="67" t="str">
        <f t="shared" si="1"/>
        <v/>
      </c>
      <c r="L21" s="67">
        <f t="shared" si="4"/>
        <v>0</v>
      </c>
      <c r="M21" s="44">
        <f t="shared" si="5"/>
        <v>0</v>
      </c>
      <c r="N21" s="44">
        <f t="shared" si="6"/>
        <v>0</v>
      </c>
    </row>
    <row r="22" spans="1:15" x14ac:dyDescent="0.35">
      <c r="A22" s="88" t="s">
        <v>14</v>
      </c>
      <c r="B22" s="128"/>
      <c r="C22" s="16"/>
      <c r="D22" s="50"/>
      <c r="E22" s="56"/>
      <c r="F22" s="132">
        <f t="shared" si="0"/>
        <v>0</v>
      </c>
      <c r="G22" s="43" t="str">
        <f t="shared" si="2"/>
        <v>b</v>
      </c>
      <c r="H22" s="43">
        <f t="shared" si="3"/>
        <v>1</v>
      </c>
      <c r="I22" s="60" t="str">
        <f t="shared" si="1"/>
        <v/>
      </c>
      <c r="J22" s="67" t="str">
        <f t="shared" si="1"/>
        <v/>
      </c>
      <c r="K22" s="67" t="str">
        <f t="shared" si="1"/>
        <v/>
      </c>
      <c r="L22" s="67">
        <f t="shared" si="4"/>
        <v>0</v>
      </c>
      <c r="M22" s="44">
        <f t="shared" si="5"/>
        <v>0</v>
      </c>
      <c r="N22" s="44">
        <f t="shared" si="6"/>
        <v>0</v>
      </c>
    </row>
    <row r="23" spans="1:15" ht="15" thickBot="1" x14ac:dyDescent="0.4">
      <c r="A23" s="51"/>
      <c r="B23" s="82"/>
      <c r="C23" s="81"/>
      <c r="D23" s="79"/>
      <c r="E23" s="52" t="s">
        <v>289</v>
      </c>
      <c r="F23" s="77">
        <f>SUM(F10:F22)</f>
        <v>0</v>
      </c>
    </row>
    <row r="24" spans="1:15" ht="15" thickTop="1" x14ac:dyDescent="0.35">
      <c r="A24" s="53"/>
      <c r="B24" s="57"/>
      <c r="C24" s="57"/>
      <c r="D24" s="57"/>
      <c r="E24" s="57"/>
      <c r="F24" s="57"/>
    </row>
    <row r="25" spans="1:15" s="33" customFormat="1" ht="18" customHeight="1" x14ac:dyDescent="0.45">
      <c r="A25" s="54" t="s">
        <v>47</v>
      </c>
      <c r="B25" s="30" t="s">
        <v>117</v>
      </c>
      <c r="C25" s="31" t="s">
        <v>1</v>
      </c>
      <c r="D25" s="30" t="s">
        <v>3</v>
      </c>
      <c r="E25" s="30" t="s">
        <v>34</v>
      </c>
      <c r="F25" s="32" t="s">
        <v>35</v>
      </c>
      <c r="G25" s="145" t="s">
        <v>122</v>
      </c>
      <c r="H25" s="146" t="s">
        <v>136</v>
      </c>
      <c r="I25" s="146" t="s">
        <v>123</v>
      </c>
      <c r="J25" s="142" t="s">
        <v>124</v>
      </c>
      <c r="K25" s="142" t="s">
        <v>125</v>
      </c>
      <c r="L25" s="142" t="s">
        <v>126</v>
      </c>
      <c r="M25" s="142" t="s">
        <v>138</v>
      </c>
      <c r="N25" s="142" t="s">
        <v>132</v>
      </c>
    </row>
    <row r="26" spans="1:15" s="33" customFormat="1" ht="18" customHeight="1" x14ac:dyDescent="0.45">
      <c r="A26" s="55" t="s">
        <v>48</v>
      </c>
      <c r="B26" s="34" t="s">
        <v>2</v>
      </c>
      <c r="C26" s="35"/>
      <c r="D26" s="34" t="s">
        <v>116</v>
      </c>
      <c r="E26" s="34"/>
      <c r="F26" s="36"/>
      <c r="G26" s="154"/>
      <c r="H26" s="155"/>
      <c r="I26" s="142"/>
      <c r="J26" s="142"/>
      <c r="K26" s="142"/>
      <c r="L26" s="142"/>
      <c r="M26" s="142"/>
      <c r="N26" s="142"/>
    </row>
    <row r="27" spans="1:15" x14ac:dyDescent="0.35">
      <c r="A27" s="110" t="s">
        <v>15</v>
      </c>
      <c r="B27" s="128"/>
      <c r="C27" s="15"/>
      <c r="D27" s="49"/>
      <c r="E27" s="17"/>
      <c r="F27" s="130">
        <f>N27</f>
        <v>0</v>
      </c>
      <c r="G27" s="43" t="str">
        <f>IF(OR(LEFT(A27,1)="D",A27="g8OFQ"),"b"," ")</f>
        <v>b</v>
      </c>
      <c r="H27" s="43">
        <f>IF(B27="",1,2)</f>
        <v>1</v>
      </c>
      <c r="I27" s="60" t="str">
        <f>IF(ISBLANK(C27),"","b")</f>
        <v/>
      </c>
      <c r="J27" s="67" t="str">
        <f>IF(ISBLANK(D27),"","b")</f>
        <v/>
      </c>
      <c r="K27" s="67" t="str">
        <f>IF(ISBLANK(E27),"","b")</f>
        <v/>
      </c>
      <c r="L27" s="67">
        <f>IF(AND(I27="b",J27="B",K27="B"),1,)</f>
        <v>0</v>
      </c>
      <c r="M27" s="44">
        <f>IF(L27=1,IF(B27="",3,IF(C27&lt;=B27,1,2)),)</f>
        <v>0</v>
      </c>
      <c r="N27" s="44">
        <f>IF(L27=1,IF(OR(M27=1,M27=3),5,),)</f>
        <v>0</v>
      </c>
      <c r="O27" s="21" t="s">
        <v>137</v>
      </c>
    </row>
    <row r="28" spans="1:15" x14ac:dyDescent="0.35">
      <c r="A28" s="88" t="s">
        <v>16</v>
      </c>
      <c r="B28" s="128"/>
      <c r="C28" s="16"/>
      <c r="D28" s="49"/>
      <c r="E28" s="17"/>
      <c r="F28" s="130">
        <f t="shared" ref="F28:F48" si="16">N28</f>
        <v>0</v>
      </c>
      <c r="G28" s="43" t="str">
        <f t="shared" ref="G28:G48" si="17">IF(OR(LEFT(A28,1)="D",A28="g8OFQ"),"b"," ")</f>
        <v>b</v>
      </c>
      <c r="H28" s="43">
        <f t="shared" ref="H28:H48" si="18">IF(B28="",1,2)</f>
        <v>1</v>
      </c>
      <c r="I28" s="60" t="str">
        <f t="shared" ref="I28:K48" si="19">IF(ISBLANK(C28),"","b")</f>
        <v/>
      </c>
      <c r="J28" s="67" t="str">
        <f t="shared" si="19"/>
        <v/>
      </c>
      <c r="K28" s="67" t="str">
        <f t="shared" si="19"/>
        <v/>
      </c>
      <c r="L28" s="67">
        <f t="shared" ref="L28:L48" si="20">IF(AND(I28="b",J28="B",K28="B"),1,)</f>
        <v>0</v>
      </c>
      <c r="M28" s="44">
        <f t="shared" ref="M28:M48" si="21">IF(L28=1,IF(B28="",3,IF(C28&lt;=B28,1,2)),)</f>
        <v>0</v>
      </c>
      <c r="N28" s="44">
        <f t="shared" ref="N28:N48" si="22">IF(L28=1,IF(OR(M28=1,M28=3),5,),)</f>
        <v>0</v>
      </c>
      <c r="O28" s="21" t="s">
        <v>135</v>
      </c>
    </row>
    <row r="29" spans="1:15" x14ac:dyDescent="0.35">
      <c r="A29" s="88" t="s">
        <v>17</v>
      </c>
      <c r="B29" s="128"/>
      <c r="C29" s="16"/>
      <c r="D29" s="49"/>
      <c r="E29" s="17"/>
      <c r="F29" s="130">
        <f t="shared" si="16"/>
        <v>0</v>
      </c>
      <c r="G29" s="43" t="str">
        <f t="shared" si="17"/>
        <v>b</v>
      </c>
      <c r="H29" s="43">
        <f t="shared" si="18"/>
        <v>1</v>
      </c>
      <c r="I29" s="60" t="str">
        <f t="shared" si="19"/>
        <v/>
      </c>
      <c r="J29" s="67" t="str">
        <f t="shared" si="19"/>
        <v/>
      </c>
      <c r="K29" s="67" t="str">
        <f t="shared" si="19"/>
        <v/>
      </c>
      <c r="L29" s="67">
        <f t="shared" si="20"/>
        <v>0</v>
      </c>
      <c r="M29" s="44">
        <f t="shared" si="21"/>
        <v>0</v>
      </c>
      <c r="N29" s="44">
        <f t="shared" si="22"/>
        <v>0</v>
      </c>
      <c r="O29" s="21" t="s">
        <v>137</v>
      </c>
    </row>
    <row r="30" spans="1:15" x14ac:dyDescent="0.35">
      <c r="A30" s="88" t="s">
        <v>18</v>
      </c>
      <c r="B30" s="128"/>
      <c r="C30" s="16"/>
      <c r="D30" s="49"/>
      <c r="E30" s="17"/>
      <c r="F30" s="130">
        <f t="shared" si="16"/>
        <v>0</v>
      </c>
      <c r="G30" s="43" t="str">
        <f t="shared" si="17"/>
        <v>b</v>
      </c>
      <c r="H30" s="43">
        <f t="shared" si="18"/>
        <v>1</v>
      </c>
      <c r="I30" s="60" t="str">
        <f t="shared" si="19"/>
        <v/>
      </c>
      <c r="J30" s="67" t="str">
        <f t="shared" si="19"/>
        <v/>
      </c>
      <c r="K30" s="67" t="str">
        <f t="shared" si="19"/>
        <v/>
      </c>
      <c r="L30" s="67">
        <f t="shared" si="20"/>
        <v>0</v>
      </c>
      <c r="M30" s="44">
        <f t="shared" si="21"/>
        <v>0</v>
      </c>
      <c r="N30" s="44">
        <f t="shared" si="22"/>
        <v>0</v>
      </c>
      <c r="O30" s="21" t="s">
        <v>137</v>
      </c>
    </row>
    <row r="31" spans="1:15" x14ac:dyDescent="0.35">
      <c r="A31" s="88" t="s">
        <v>19</v>
      </c>
      <c r="B31" s="128"/>
      <c r="C31" s="16"/>
      <c r="D31" s="56"/>
      <c r="E31" s="56"/>
      <c r="F31" s="130">
        <f t="shared" si="16"/>
        <v>0</v>
      </c>
      <c r="G31" s="43" t="str">
        <f t="shared" si="17"/>
        <v>b</v>
      </c>
      <c r="H31" s="43">
        <f t="shared" si="18"/>
        <v>1</v>
      </c>
      <c r="I31" s="60" t="str">
        <f t="shared" si="19"/>
        <v/>
      </c>
      <c r="J31" s="67" t="str">
        <f t="shared" si="19"/>
        <v/>
      </c>
      <c r="K31" s="67" t="str">
        <f t="shared" si="19"/>
        <v/>
      </c>
      <c r="L31" s="67">
        <f t="shared" si="20"/>
        <v>0</v>
      </c>
      <c r="M31" s="44">
        <f t="shared" si="21"/>
        <v>0</v>
      </c>
      <c r="N31" s="44">
        <f t="shared" si="22"/>
        <v>0</v>
      </c>
    </row>
    <row r="32" spans="1:15" x14ac:dyDescent="0.35">
      <c r="A32" s="88" t="s">
        <v>20</v>
      </c>
      <c r="B32" s="128"/>
      <c r="C32" s="16"/>
      <c r="D32" s="56"/>
      <c r="E32" s="56"/>
      <c r="F32" s="130">
        <f t="shared" si="16"/>
        <v>0</v>
      </c>
      <c r="G32" s="43" t="str">
        <f t="shared" si="17"/>
        <v>b</v>
      </c>
      <c r="H32" s="43">
        <f t="shared" si="18"/>
        <v>1</v>
      </c>
      <c r="I32" s="60" t="str">
        <f t="shared" si="19"/>
        <v/>
      </c>
      <c r="J32" s="67" t="str">
        <f t="shared" si="19"/>
        <v/>
      </c>
      <c r="K32" s="67" t="str">
        <f t="shared" si="19"/>
        <v/>
      </c>
      <c r="L32" s="67">
        <f t="shared" si="20"/>
        <v>0</v>
      </c>
      <c r="M32" s="44">
        <f t="shared" si="21"/>
        <v>0</v>
      </c>
      <c r="N32" s="44">
        <f t="shared" si="22"/>
        <v>0</v>
      </c>
    </row>
    <row r="33" spans="1:14" x14ac:dyDescent="0.35">
      <c r="A33" s="88" t="s">
        <v>21</v>
      </c>
      <c r="B33" s="128"/>
      <c r="C33" s="16"/>
      <c r="D33" s="56"/>
      <c r="E33" s="56"/>
      <c r="F33" s="130">
        <f t="shared" si="16"/>
        <v>0</v>
      </c>
      <c r="G33" s="43" t="str">
        <f t="shared" si="17"/>
        <v>b</v>
      </c>
      <c r="H33" s="43">
        <f t="shared" si="18"/>
        <v>1</v>
      </c>
      <c r="I33" s="60" t="str">
        <f t="shared" si="19"/>
        <v/>
      </c>
      <c r="J33" s="67" t="str">
        <f t="shared" si="19"/>
        <v/>
      </c>
      <c r="K33" s="67" t="str">
        <f t="shared" si="19"/>
        <v/>
      </c>
      <c r="L33" s="67">
        <f t="shared" si="20"/>
        <v>0</v>
      </c>
      <c r="M33" s="44">
        <f t="shared" si="21"/>
        <v>0</v>
      </c>
      <c r="N33" s="44">
        <f t="shared" si="22"/>
        <v>0</v>
      </c>
    </row>
    <row r="34" spans="1:14" x14ac:dyDescent="0.35">
      <c r="A34" s="88" t="s">
        <v>22</v>
      </c>
      <c r="B34" s="128"/>
      <c r="C34" s="16"/>
      <c r="D34" s="56"/>
      <c r="E34" s="56"/>
      <c r="F34" s="130">
        <f t="shared" si="16"/>
        <v>0</v>
      </c>
      <c r="G34" s="43" t="str">
        <f t="shared" si="17"/>
        <v>b</v>
      </c>
      <c r="H34" s="43">
        <f t="shared" si="18"/>
        <v>1</v>
      </c>
      <c r="I34" s="60" t="str">
        <f t="shared" si="19"/>
        <v/>
      </c>
      <c r="J34" s="67" t="str">
        <f t="shared" si="19"/>
        <v/>
      </c>
      <c r="K34" s="67" t="str">
        <f t="shared" si="19"/>
        <v/>
      </c>
      <c r="L34" s="67">
        <f t="shared" si="20"/>
        <v>0</v>
      </c>
      <c r="M34" s="44">
        <f t="shared" si="21"/>
        <v>0</v>
      </c>
      <c r="N34" s="44">
        <f t="shared" si="22"/>
        <v>0</v>
      </c>
    </row>
    <row r="35" spans="1:14" x14ac:dyDescent="0.35">
      <c r="A35" s="88" t="s">
        <v>23</v>
      </c>
      <c r="B35" s="128"/>
      <c r="C35" s="16"/>
      <c r="D35" s="56"/>
      <c r="E35" s="56"/>
      <c r="F35" s="130">
        <f t="shared" si="16"/>
        <v>0</v>
      </c>
      <c r="G35" s="43" t="str">
        <f t="shared" si="17"/>
        <v>b</v>
      </c>
      <c r="H35" s="43">
        <f t="shared" si="18"/>
        <v>1</v>
      </c>
      <c r="I35" s="60" t="str">
        <f t="shared" si="19"/>
        <v/>
      </c>
      <c r="J35" s="67" t="str">
        <f t="shared" si="19"/>
        <v/>
      </c>
      <c r="K35" s="67" t="str">
        <f t="shared" si="19"/>
        <v/>
      </c>
      <c r="L35" s="67">
        <f t="shared" si="20"/>
        <v>0</v>
      </c>
      <c r="M35" s="44">
        <f t="shared" si="21"/>
        <v>0</v>
      </c>
      <c r="N35" s="44">
        <f t="shared" si="22"/>
        <v>0</v>
      </c>
    </row>
    <row r="36" spans="1:14" x14ac:dyDescent="0.35">
      <c r="A36" s="88" t="s">
        <v>24</v>
      </c>
      <c r="B36" s="128"/>
      <c r="C36" s="16"/>
      <c r="D36" s="56"/>
      <c r="E36" s="56"/>
      <c r="F36" s="130">
        <f t="shared" si="16"/>
        <v>0</v>
      </c>
      <c r="G36" s="43" t="str">
        <f t="shared" si="17"/>
        <v>b</v>
      </c>
      <c r="H36" s="43">
        <f t="shared" si="18"/>
        <v>1</v>
      </c>
      <c r="I36" s="60" t="str">
        <f t="shared" si="19"/>
        <v/>
      </c>
      <c r="J36" s="67" t="str">
        <f t="shared" si="19"/>
        <v/>
      </c>
      <c r="K36" s="67" t="str">
        <f t="shared" si="19"/>
        <v/>
      </c>
      <c r="L36" s="67">
        <f t="shared" si="20"/>
        <v>0</v>
      </c>
      <c r="M36" s="44">
        <f t="shared" si="21"/>
        <v>0</v>
      </c>
      <c r="N36" s="44">
        <f t="shared" si="22"/>
        <v>0</v>
      </c>
    </row>
    <row r="37" spans="1:14" x14ac:dyDescent="0.35">
      <c r="A37" s="88" t="s">
        <v>25</v>
      </c>
      <c r="B37" s="128"/>
      <c r="C37" s="16"/>
      <c r="D37" s="56"/>
      <c r="E37" s="56"/>
      <c r="F37" s="130">
        <f t="shared" si="16"/>
        <v>0</v>
      </c>
      <c r="G37" s="43" t="str">
        <f t="shared" si="17"/>
        <v>b</v>
      </c>
      <c r="H37" s="43">
        <f t="shared" si="18"/>
        <v>1</v>
      </c>
      <c r="I37" s="60" t="str">
        <f t="shared" si="19"/>
        <v/>
      </c>
      <c r="J37" s="67" t="str">
        <f t="shared" si="19"/>
        <v/>
      </c>
      <c r="K37" s="67" t="str">
        <f t="shared" si="19"/>
        <v/>
      </c>
      <c r="L37" s="67">
        <f t="shared" si="20"/>
        <v>0</v>
      </c>
      <c r="M37" s="44">
        <f t="shared" si="21"/>
        <v>0</v>
      </c>
      <c r="N37" s="44">
        <f t="shared" si="22"/>
        <v>0</v>
      </c>
    </row>
    <row r="38" spans="1:14" x14ac:dyDescent="0.35">
      <c r="A38" s="88" t="s">
        <v>26</v>
      </c>
      <c r="B38" s="128"/>
      <c r="C38" s="16"/>
      <c r="D38" s="56"/>
      <c r="E38" s="56"/>
      <c r="F38" s="130">
        <f t="shared" si="16"/>
        <v>0</v>
      </c>
      <c r="G38" s="43" t="str">
        <f t="shared" si="17"/>
        <v>b</v>
      </c>
      <c r="H38" s="43">
        <f t="shared" si="18"/>
        <v>1</v>
      </c>
      <c r="I38" s="60" t="str">
        <f t="shared" si="19"/>
        <v/>
      </c>
      <c r="J38" s="67" t="str">
        <f t="shared" si="19"/>
        <v/>
      </c>
      <c r="K38" s="67" t="str">
        <f t="shared" si="19"/>
        <v/>
      </c>
      <c r="L38" s="67">
        <f t="shared" si="20"/>
        <v>0</v>
      </c>
      <c r="M38" s="44">
        <f t="shared" si="21"/>
        <v>0</v>
      </c>
      <c r="N38" s="44">
        <f t="shared" si="22"/>
        <v>0</v>
      </c>
    </row>
    <row r="39" spans="1:14" x14ac:dyDescent="0.35">
      <c r="A39" s="88" t="s">
        <v>27</v>
      </c>
      <c r="B39" s="128"/>
      <c r="C39" s="16"/>
      <c r="D39" s="71"/>
      <c r="E39" s="56"/>
      <c r="F39" s="130">
        <f t="shared" si="16"/>
        <v>0</v>
      </c>
      <c r="G39" s="43" t="str">
        <f t="shared" si="17"/>
        <v>b</v>
      </c>
      <c r="H39" s="43">
        <f t="shared" si="18"/>
        <v>1</v>
      </c>
      <c r="I39" s="60" t="str">
        <f t="shared" si="19"/>
        <v/>
      </c>
      <c r="J39" s="67" t="str">
        <f t="shared" si="19"/>
        <v/>
      </c>
      <c r="K39" s="67" t="str">
        <f t="shared" si="19"/>
        <v/>
      </c>
      <c r="L39" s="67">
        <f t="shared" si="20"/>
        <v>0</v>
      </c>
      <c r="M39" s="44">
        <f t="shared" si="21"/>
        <v>0</v>
      </c>
      <c r="N39" s="44">
        <f t="shared" si="22"/>
        <v>0</v>
      </c>
    </row>
    <row r="40" spans="1:14" x14ac:dyDescent="0.35">
      <c r="A40" s="88" t="s">
        <v>28</v>
      </c>
      <c r="B40" s="128"/>
      <c r="C40" s="56"/>
      <c r="D40" s="71"/>
      <c r="E40" s="56"/>
      <c r="F40" s="130">
        <f t="shared" si="16"/>
        <v>0</v>
      </c>
      <c r="G40" s="43" t="str">
        <f t="shared" si="17"/>
        <v>b</v>
      </c>
      <c r="H40" s="43">
        <f t="shared" si="18"/>
        <v>1</v>
      </c>
      <c r="I40" s="60" t="str">
        <f t="shared" si="19"/>
        <v/>
      </c>
      <c r="J40" s="67" t="str">
        <f t="shared" si="19"/>
        <v/>
      </c>
      <c r="K40" s="67" t="str">
        <f t="shared" si="19"/>
        <v/>
      </c>
      <c r="L40" s="67">
        <f t="shared" si="20"/>
        <v>0</v>
      </c>
      <c r="M40" s="44">
        <f t="shared" si="21"/>
        <v>0</v>
      </c>
      <c r="N40" s="44">
        <f t="shared" si="22"/>
        <v>0</v>
      </c>
    </row>
    <row r="41" spans="1:14" x14ac:dyDescent="0.35">
      <c r="A41" s="88" t="s">
        <v>29</v>
      </c>
      <c r="B41" s="128"/>
      <c r="C41" s="16"/>
      <c r="D41" s="71"/>
      <c r="E41" s="56"/>
      <c r="F41" s="130">
        <f t="shared" si="16"/>
        <v>0</v>
      </c>
      <c r="G41" s="43" t="str">
        <f t="shared" si="17"/>
        <v>b</v>
      </c>
      <c r="H41" s="43">
        <f t="shared" si="18"/>
        <v>1</v>
      </c>
      <c r="I41" s="60" t="str">
        <f t="shared" si="19"/>
        <v/>
      </c>
      <c r="J41" s="67" t="str">
        <f t="shared" si="19"/>
        <v/>
      </c>
      <c r="K41" s="67" t="str">
        <f t="shared" si="19"/>
        <v/>
      </c>
      <c r="L41" s="67">
        <f t="shared" si="20"/>
        <v>0</v>
      </c>
      <c r="M41" s="44">
        <f t="shared" si="21"/>
        <v>0</v>
      </c>
      <c r="N41" s="44">
        <f t="shared" si="22"/>
        <v>0</v>
      </c>
    </row>
    <row r="42" spans="1:14" x14ac:dyDescent="0.35">
      <c r="A42" s="88" t="s">
        <v>257</v>
      </c>
      <c r="B42" s="128"/>
      <c r="C42" s="16"/>
      <c r="D42" s="56"/>
      <c r="E42" s="56"/>
      <c r="F42" s="130">
        <f t="shared" si="16"/>
        <v>0</v>
      </c>
      <c r="G42" s="43" t="str">
        <f t="shared" si="17"/>
        <v>b</v>
      </c>
      <c r="H42" s="43">
        <f t="shared" si="18"/>
        <v>1</v>
      </c>
      <c r="I42" s="60" t="str">
        <f t="shared" si="19"/>
        <v/>
      </c>
      <c r="J42" s="67" t="str">
        <f t="shared" si="19"/>
        <v/>
      </c>
      <c r="K42" s="67" t="str">
        <f t="shared" si="19"/>
        <v/>
      </c>
      <c r="L42" s="67">
        <f t="shared" si="20"/>
        <v>0</v>
      </c>
      <c r="M42" s="44">
        <f t="shared" si="21"/>
        <v>0</v>
      </c>
      <c r="N42" s="44">
        <f t="shared" si="22"/>
        <v>0</v>
      </c>
    </row>
    <row r="43" spans="1:14" x14ac:dyDescent="0.35">
      <c r="A43" s="88" t="s">
        <v>30</v>
      </c>
      <c r="B43" s="128"/>
      <c r="C43" s="16"/>
      <c r="D43" s="56"/>
      <c r="E43" s="56"/>
      <c r="F43" s="130">
        <f t="shared" si="16"/>
        <v>0</v>
      </c>
      <c r="G43" s="43" t="str">
        <f t="shared" si="17"/>
        <v>b</v>
      </c>
      <c r="H43" s="43">
        <f t="shared" si="18"/>
        <v>1</v>
      </c>
      <c r="I43" s="60" t="str">
        <f t="shared" si="19"/>
        <v/>
      </c>
      <c r="J43" s="67" t="str">
        <f t="shared" si="19"/>
        <v/>
      </c>
      <c r="K43" s="67" t="str">
        <f t="shared" si="19"/>
        <v/>
      </c>
      <c r="L43" s="67">
        <f t="shared" si="20"/>
        <v>0</v>
      </c>
      <c r="M43" s="44">
        <f t="shared" si="21"/>
        <v>0</v>
      </c>
      <c r="N43" s="44">
        <f t="shared" si="22"/>
        <v>0</v>
      </c>
    </row>
    <row r="44" spans="1:14" x14ac:dyDescent="0.35">
      <c r="A44" s="88" t="s">
        <v>31</v>
      </c>
      <c r="B44" s="128"/>
      <c r="C44" s="16"/>
      <c r="D44" s="56"/>
      <c r="E44" s="56"/>
      <c r="F44" s="130">
        <f t="shared" ref="F44" si="23">N44</f>
        <v>0</v>
      </c>
      <c r="G44" s="43" t="str">
        <f t="shared" ref="G44" si="24">IF(OR(LEFT(A44,1)="D",A44="g8OFQ"),"b"," ")</f>
        <v>b</v>
      </c>
      <c r="H44" s="43">
        <f t="shared" ref="H44" si="25">IF(B44="",1,2)</f>
        <v>1</v>
      </c>
      <c r="I44" s="60" t="str">
        <f t="shared" ref="I44" si="26">IF(ISBLANK(C44),"","b")</f>
        <v/>
      </c>
      <c r="J44" s="67" t="str">
        <f t="shared" ref="J44" si="27">IF(ISBLANK(D44),"","b")</f>
        <v/>
      </c>
      <c r="K44" s="67" t="str">
        <f t="shared" ref="K44" si="28">IF(ISBLANK(E44),"","b")</f>
        <v/>
      </c>
      <c r="L44" s="67">
        <f t="shared" ref="L44" si="29">IF(AND(I44="b",J44="B",K44="B"),1,)</f>
        <v>0</v>
      </c>
      <c r="M44" s="44">
        <f t="shared" ref="M44" si="30">IF(L44=1,IF(B44="",3,IF(C44&lt;=B44,1,2)),)</f>
        <v>0</v>
      </c>
      <c r="N44" s="44">
        <f t="shared" ref="N44" si="31">IF(L44=1,IF(OR(M44=1,M44=3),5,),)</f>
        <v>0</v>
      </c>
    </row>
    <row r="45" spans="1:14" x14ac:dyDescent="0.35">
      <c r="A45" s="88" t="s">
        <v>292</v>
      </c>
      <c r="B45" s="128"/>
      <c r="C45" s="16"/>
      <c r="D45" s="56"/>
      <c r="E45" s="56"/>
      <c r="F45" s="130">
        <f t="shared" si="16"/>
        <v>0</v>
      </c>
      <c r="G45" s="43" t="str">
        <f t="shared" si="17"/>
        <v>b</v>
      </c>
      <c r="H45" s="43">
        <f t="shared" si="18"/>
        <v>1</v>
      </c>
      <c r="I45" s="60" t="str">
        <f t="shared" si="19"/>
        <v/>
      </c>
      <c r="J45" s="67" t="str">
        <f t="shared" si="19"/>
        <v/>
      </c>
      <c r="K45" s="67" t="str">
        <f t="shared" si="19"/>
        <v/>
      </c>
      <c r="L45" s="67">
        <f t="shared" si="20"/>
        <v>0</v>
      </c>
      <c r="M45" s="44">
        <f t="shared" si="21"/>
        <v>0</v>
      </c>
      <c r="N45" s="44">
        <f t="shared" si="22"/>
        <v>0</v>
      </c>
    </row>
    <row r="46" spans="1:14" x14ac:dyDescent="0.35">
      <c r="A46" s="88" t="s">
        <v>258</v>
      </c>
      <c r="B46" s="128"/>
      <c r="C46" s="16"/>
      <c r="D46" s="56"/>
      <c r="E46" s="56"/>
      <c r="F46" s="130">
        <f t="shared" si="16"/>
        <v>0</v>
      </c>
      <c r="G46" s="43" t="str">
        <f t="shared" si="17"/>
        <v>b</v>
      </c>
      <c r="H46" s="43">
        <f t="shared" si="18"/>
        <v>1</v>
      </c>
      <c r="I46" s="60" t="str">
        <f t="shared" si="19"/>
        <v/>
      </c>
      <c r="J46" s="67" t="str">
        <f t="shared" si="19"/>
        <v/>
      </c>
      <c r="K46" s="67" t="str">
        <f t="shared" si="19"/>
        <v/>
      </c>
      <c r="L46" s="67">
        <f t="shared" si="20"/>
        <v>0</v>
      </c>
      <c r="M46" s="44">
        <f t="shared" si="21"/>
        <v>0</v>
      </c>
      <c r="N46" s="44">
        <f t="shared" si="22"/>
        <v>0</v>
      </c>
    </row>
    <row r="47" spans="1:14" x14ac:dyDescent="0.35">
      <c r="A47" s="88" t="s">
        <v>32</v>
      </c>
      <c r="B47" s="128"/>
      <c r="C47" s="16"/>
      <c r="D47" s="56"/>
      <c r="E47" s="56"/>
      <c r="F47" s="130">
        <f t="shared" si="16"/>
        <v>0</v>
      </c>
      <c r="G47" s="43" t="str">
        <f t="shared" si="17"/>
        <v>b</v>
      </c>
      <c r="H47" s="43">
        <f t="shared" si="18"/>
        <v>1</v>
      </c>
      <c r="I47" s="60" t="str">
        <f t="shared" si="19"/>
        <v/>
      </c>
      <c r="J47" s="67" t="str">
        <f t="shared" si="19"/>
        <v/>
      </c>
      <c r="K47" s="67" t="str">
        <f t="shared" si="19"/>
        <v/>
      </c>
      <c r="L47" s="67">
        <f t="shared" si="20"/>
        <v>0</v>
      </c>
      <c r="M47" s="44">
        <f t="shared" si="21"/>
        <v>0</v>
      </c>
      <c r="N47" s="44">
        <f t="shared" si="22"/>
        <v>0</v>
      </c>
    </row>
    <row r="48" spans="1:14" x14ac:dyDescent="0.35">
      <c r="A48" s="88" t="s">
        <v>33</v>
      </c>
      <c r="B48" s="128"/>
      <c r="C48" s="16"/>
      <c r="D48" s="56"/>
      <c r="E48" s="56"/>
      <c r="F48" s="130">
        <f t="shared" si="16"/>
        <v>0</v>
      </c>
      <c r="G48" s="43" t="str">
        <f t="shared" si="17"/>
        <v>b</v>
      </c>
      <c r="H48" s="43">
        <f t="shared" si="18"/>
        <v>1</v>
      </c>
      <c r="I48" s="60" t="str">
        <f t="shared" si="19"/>
        <v/>
      </c>
      <c r="J48" s="67" t="str">
        <f t="shared" si="19"/>
        <v/>
      </c>
      <c r="K48" s="67" t="str">
        <f t="shared" si="19"/>
        <v/>
      </c>
      <c r="L48" s="67">
        <f t="shared" si="20"/>
        <v>0</v>
      </c>
      <c r="M48" s="44">
        <f t="shared" si="21"/>
        <v>0</v>
      </c>
      <c r="N48" s="44">
        <f t="shared" si="22"/>
        <v>0</v>
      </c>
    </row>
    <row r="49" spans="1:19" ht="15" thickBot="1" x14ac:dyDescent="0.4">
      <c r="A49" s="51"/>
      <c r="B49" s="62"/>
      <c r="C49" s="63"/>
      <c r="D49" s="79"/>
      <c r="E49" s="52" t="s">
        <v>290</v>
      </c>
      <c r="F49" s="78">
        <f>SUM(F27:F48)</f>
        <v>0</v>
      </c>
    </row>
    <row r="50" spans="1:19" ht="15" thickTop="1" x14ac:dyDescent="0.35">
      <c r="A50" s="57"/>
      <c r="B50" s="70"/>
      <c r="C50" s="57"/>
      <c r="D50" s="57"/>
      <c r="E50" s="74"/>
      <c r="F50" s="75"/>
    </row>
    <row r="51" spans="1:19" s="33" customFormat="1" ht="36" customHeight="1" x14ac:dyDescent="0.45">
      <c r="A51" s="93" t="s">
        <v>49</v>
      </c>
      <c r="B51" s="94" t="s">
        <v>254</v>
      </c>
      <c r="C51" s="95" t="s">
        <v>1</v>
      </c>
      <c r="D51" s="94" t="s">
        <v>255</v>
      </c>
      <c r="E51" s="96" t="s">
        <v>34</v>
      </c>
      <c r="F51" s="97" t="s">
        <v>35</v>
      </c>
      <c r="G51" s="85" t="s">
        <v>122</v>
      </c>
      <c r="H51" s="86" t="s">
        <v>136</v>
      </c>
      <c r="I51" s="86" t="s">
        <v>123</v>
      </c>
      <c r="J51" s="84" t="s">
        <v>124</v>
      </c>
      <c r="K51" s="84" t="s">
        <v>125</v>
      </c>
      <c r="L51" s="84" t="s">
        <v>126</v>
      </c>
      <c r="M51" s="84" t="s">
        <v>138</v>
      </c>
      <c r="N51" s="84" t="s">
        <v>132</v>
      </c>
    </row>
    <row r="52" spans="1:19" x14ac:dyDescent="0.35">
      <c r="A52" s="121" t="s">
        <v>167</v>
      </c>
      <c r="B52" s="109"/>
      <c r="C52" s="15"/>
      <c r="D52" s="49"/>
      <c r="E52" s="17"/>
      <c r="F52" s="133">
        <f>N52</f>
        <v>0</v>
      </c>
      <c r="G52" s="43" t="str">
        <f t="shared" ref="G52:G83" si="32">IF(OR(LEFT(A52,1)="D",A52="g8OFQ"),"b"," ")</f>
        <v>b</v>
      </c>
      <c r="H52" s="43">
        <f>IF(B52="",1,2)</f>
        <v>1</v>
      </c>
      <c r="I52" s="60" t="str">
        <f t="shared" ref="I52:K55" si="33">IF(ISBLANK(C52),"","b")</f>
        <v/>
      </c>
      <c r="J52" s="67" t="str">
        <f t="shared" si="33"/>
        <v/>
      </c>
      <c r="K52" s="67" t="str">
        <f t="shared" si="33"/>
        <v/>
      </c>
      <c r="L52" s="67">
        <f>IF(AND(I52="b",J52="B",K52="B"),1,)</f>
        <v>0</v>
      </c>
      <c r="M52" s="44">
        <f>IF(L52=1,IF(B52="",3,IF(C52&lt;=B52,1,2)),)</f>
        <v>0</v>
      </c>
      <c r="N52" s="44">
        <f>IF(L52=1,IF(OR(M52=1,M52=3),2,),)</f>
        <v>0</v>
      </c>
    </row>
    <row r="53" spans="1:19" x14ac:dyDescent="0.35">
      <c r="A53" s="88" t="s">
        <v>284</v>
      </c>
      <c r="B53" s="89">
        <v>44835</v>
      </c>
      <c r="C53" s="16"/>
      <c r="D53" s="50"/>
      <c r="E53" s="56"/>
      <c r="F53" s="131">
        <f>S53</f>
        <v>0</v>
      </c>
      <c r="G53" s="43" t="str">
        <f>IF(OR(LEFT(A53,1)="D",A53="g8OFQ"),"b"," ")</f>
        <v>b</v>
      </c>
      <c r="H53" s="60" t="str">
        <f t="shared" ref="H53" si="34">IF(ISBLANK(C53),"","b")</f>
        <v/>
      </c>
      <c r="I53" s="67" t="str">
        <f t="shared" ref="I53" si="35">IF(ISBLANK(D53),"","b")</f>
        <v/>
      </c>
      <c r="J53" s="67" t="str">
        <f t="shared" ref="J53" si="36">IF(ISBLANK(E53),"","b")</f>
        <v/>
      </c>
      <c r="K53" s="67">
        <f>IF(AND(H53="b",I53="B",J53="B"),1,)</f>
        <v>0</v>
      </c>
      <c r="L53" s="67">
        <f>IF(G53="b",M53-1,0)</f>
        <v>2021</v>
      </c>
      <c r="M53" s="67">
        <f>IF(G53="b",YEAR(B53),0)</f>
        <v>2022</v>
      </c>
      <c r="N53" s="44">
        <f>IF(G53="b",IF((MOD(M53,4)=0)-(MOD(M53,100)=0)+(MOD(M53,400)=0)=0,1,2),0)</f>
        <v>1</v>
      </c>
      <c r="O53" s="45">
        <f>IF(G53="b",IF(N53=2,B53-366+1,B53-365+1),0)</f>
        <v>44471</v>
      </c>
      <c r="P53" s="45">
        <f>C53</f>
        <v>0</v>
      </c>
      <c r="Q53" s="46">
        <f>B53</f>
        <v>44835</v>
      </c>
      <c r="R53" s="44" t="str">
        <f>IF(G53="b",IF(P53&lt;O53,"1","2"),)</f>
        <v>1</v>
      </c>
      <c r="S53" s="44">
        <f>IF(K53=1,IF(O53&gt;P53,,IF(Q53&gt;=P53,5,2)),)</f>
        <v>0</v>
      </c>
    </row>
    <row r="54" spans="1:19" x14ac:dyDescent="0.35">
      <c r="A54" s="122" t="s">
        <v>168</v>
      </c>
      <c r="B54" s="109"/>
      <c r="C54" s="18"/>
      <c r="D54" s="49"/>
      <c r="E54" s="17"/>
      <c r="F54" s="133">
        <f>N54</f>
        <v>0</v>
      </c>
      <c r="G54" s="43" t="str">
        <f t="shared" si="32"/>
        <v>b</v>
      </c>
      <c r="H54" s="43">
        <f>IF(B54="",1,2)</f>
        <v>1</v>
      </c>
      <c r="I54" s="60" t="str">
        <f t="shared" si="33"/>
        <v/>
      </c>
      <c r="J54" s="67" t="str">
        <f t="shared" si="33"/>
        <v/>
      </c>
      <c r="K54" s="67" t="str">
        <f t="shared" si="33"/>
        <v/>
      </c>
      <c r="L54" s="67">
        <f>IF(AND(I54="b",J54="B",K54="B"),1,)</f>
        <v>0</v>
      </c>
      <c r="M54" s="44">
        <f>IF(L54=1,IF(B54="",3,IF(C54&lt;=B54,1,2)),)</f>
        <v>0</v>
      </c>
      <c r="N54" s="44">
        <f>IF(L54=1,IF(OR(M54=1,M54=3),2,),)</f>
        <v>0</v>
      </c>
    </row>
    <row r="55" spans="1:19" x14ac:dyDescent="0.35">
      <c r="A55" s="122" t="s">
        <v>169</v>
      </c>
      <c r="B55" s="109"/>
      <c r="C55" s="18"/>
      <c r="D55" s="49"/>
      <c r="E55" s="17"/>
      <c r="F55" s="133">
        <f>N55</f>
        <v>0</v>
      </c>
      <c r="G55" s="43" t="str">
        <f t="shared" si="32"/>
        <v>b</v>
      </c>
      <c r="H55" s="43">
        <f>IF(B55="",1,2)</f>
        <v>1</v>
      </c>
      <c r="I55" s="60" t="str">
        <f t="shared" si="33"/>
        <v/>
      </c>
      <c r="J55" s="67" t="str">
        <f t="shared" si="33"/>
        <v/>
      </c>
      <c r="K55" s="67" t="str">
        <f t="shared" si="33"/>
        <v/>
      </c>
      <c r="L55" s="67">
        <f>IF(AND(I55="b",J55="B",K55="B"),1,)</f>
        <v>0</v>
      </c>
      <c r="M55" s="44">
        <f>IF(L55=1,IF(B55="",3,IF(C55&lt;=B55,1,2)),)</f>
        <v>0</v>
      </c>
      <c r="N55" s="44">
        <f>IF(L55=1,IF(OR(M55=1,M55=3),2,),)</f>
        <v>0</v>
      </c>
    </row>
    <row r="56" spans="1:19" x14ac:dyDescent="0.35">
      <c r="A56" s="110" t="s">
        <v>36</v>
      </c>
      <c r="B56" s="127">
        <v>43586</v>
      </c>
      <c r="C56" s="15"/>
      <c r="D56" s="49"/>
      <c r="E56" s="17"/>
      <c r="F56" s="134">
        <f>S56</f>
        <v>0</v>
      </c>
      <c r="G56" s="43" t="str">
        <f t="shared" si="32"/>
        <v>b</v>
      </c>
      <c r="H56" s="43">
        <f>IF(B56="",1,2)</f>
        <v>2</v>
      </c>
      <c r="I56" s="67" t="str">
        <f>IF(ISBLANK(D56),"","b")</f>
        <v/>
      </c>
      <c r="J56" s="67" t="str">
        <f>IF(ISBLANK(E56),"","b")</f>
        <v/>
      </c>
      <c r="K56" s="67">
        <f>IF(AND(H56="b",I56="B",J56="B"),1,)</f>
        <v>0</v>
      </c>
      <c r="L56" s="67">
        <f>IF(G56="b",M56-1,0)</f>
        <v>2018</v>
      </c>
      <c r="M56" s="67">
        <f>IF(G56="b",YEAR(B56),0)</f>
        <v>2019</v>
      </c>
      <c r="N56" s="44">
        <f>IF(G56="b",IF((MOD(M56,4)=0)-(MOD(M56,100)=0)+(MOD(M56,400)=0)=0,1,2),0)</f>
        <v>1</v>
      </c>
      <c r="O56" s="45">
        <f>IF(G56="b",IF(N56=2,B56-366+1,B56-365+1),0)</f>
        <v>43222</v>
      </c>
      <c r="P56" s="45">
        <f>C56</f>
        <v>0</v>
      </c>
      <c r="Q56" s="46">
        <f>B56</f>
        <v>43586</v>
      </c>
      <c r="R56" s="44" t="str">
        <f>IF(G56="b",IF(P56&lt;O56,"1","2"),)</f>
        <v>1</v>
      </c>
      <c r="S56" s="44">
        <f>IF(K56=1,IF(O56&gt;P56,,IF(Q56&gt;=P56,5,2)),)</f>
        <v>0</v>
      </c>
    </row>
    <row r="57" spans="1:19" x14ac:dyDescent="0.35">
      <c r="A57" s="122" t="s">
        <v>170</v>
      </c>
      <c r="B57" s="109"/>
      <c r="C57" s="18"/>
      <c r="D57" s="49"/>
      <c r="E57" s="17"/>
      <c r="F57" s="133">
        <f t="shared" ref="F57:F74" si="37">N57</f>
        <v>0</v>
      </c>
      <c r="G57" s="43" t="str">
        <f t="shared" si="32"/>
        <v>b</v>
      </c>
      <c r="H57" s="43">
        <f t="shared" ref="H57:H73" si="38">IF(B57="",1,2)</f>
        <v>1</v>
      </c>
      <c r="I57" s="60" t="str">
        <f t="shared" ref="I57:I73" si="39">IF(ISBLANK(C57),"","b")</f>
        <v/>
      </c>
      <c r="J57" s="67" t="str">
        <f t="shared" ref="J57:J73" si="40">IF(ISBLANK(D57),"","b")</f>
        <v/>
      </c>
      <c r="K57" s="67" t="str">
        <f t="shared" ref="K57:K73" si="41">IF(ISBLANK(E57),"","b")</f>
        <v/>
      </c>
      <c r="L57" s="67">
        <f t="shared" ref="L57:L73" si="42">IF(AND(I57="b",J57="B",K57="B"),1,)</f>
        <v>0</v>
      </c>
      <c r="M57" s="44">
        <f t="shared" ref="M57:M73" si="43">IF(L57=1,IF(B57="",3,IF(C57&lt;=B57,1,2)),)</f>
        <v>0</v>
      </c>
      <c r="N57" s="44">
        <f t="shared" ref="N57:N74" si="44">IF(L57=1,IF(OR(M57=1,M57=3),2,),)</f>
        <v>0</v>
      </c>
      <c r="O57" s="44">
        <f t="shared" ref="O57:O73" si="45">IF(M57=1,IF(N57=1,3,IF(N57=3,3,)),)</f>
        <v>0</v>
      </c>
    </row>
    <row r="58" spans="1:19" x14ac:dyDescent="0.35">
      <c r="A58" s="122" t="s">
        <v>171</v>
      </c>
      <c r="B58" s="109"/>
      <c r="C58" s="18"/>
      <c r="D58" s="49"/>
      <c r="E58" s="17"/>
      <c r="F58" s="133">
        <f t="shared" si="37"/>
        <v>0</v>
      </c>
      <c r="G58" s="43" t="str">
        <f t="shared" si="32"/>
        <v>b</v>
      </c>
      <c r="H58" s="43">
        <f t="shared" si="38"/>
        <v>1</v>
      </c>
      <c r="I58" s="60" t="str">
        <f t="shared" si="39"/>
        <v/>
      </c>
      <c r="J58" s="67" t="str">
        <f t="shared" si="40"/>
        <v/>
      </c>
      <c r="K58" s="67" t="str">
        <f t="shared" si="41"/>
        <v/>
      </c>
      <c r="L58" s="67">
        <f t="shared" si="42"/>
        <v>0</v>
      </c>
      <c r="M58" s="44">
        <f t="shared" si="43"/>
        <v>0</v>
      </c>
      <c r="N58" s="44">
        <f t="shared" si="44"/>
        <v>0</v>
      </c>
      <c r="O58" s="44">
        <f t="shared" si="45"/>
        <v>0</v>
      </c>
    </row>
    <row r="59" spans="1:19" x14ac:dyDescent="0.35">
      <c r="A59" s="122" t="s">
        <v>172</v>
      </c>
      <c r="B59" s="109"/>
      <c r="C59" s="18"/>
      <c r="D59" s="49"/>
      <c r="E59" s="17"/>
      <c r="F59" s="133">
        <f t="shared" si="37"/>
        <v>0</v>
      </c>
      <c r="G59" s="43" t="str">
        <f t="shared" si="32"/>
        <v>b</v>
      </c>
      <c r="H59" s="43">
        <f t="shared" si="38"/>
        <v>1</v>
      </c>
      <c r="I59" s="60" t="str">
        <f t="shared" si="39"/>
        <v/>
      </c>
      <c r="J59" s="67" t="str">
        <f t="shared" si="40"/>
        <v/>
      </c>
      <c r="K59" s="67" t="str">
        <f t="shared" si="41"/>
        <v/>
      </c>
      <c r="L59" s="67">
        <f t="shared" si="42"/>
        <v>0</v>
      </c>
      <c r="M59" s="44">
        <f t="shared" si="43"/>
        <v>0</v>
      </c>
      <c r="N59" s="44">
        <f t="shared" si="44"/>
        <v>0</v>
      </c>
      <c r="O59" s="44">
        <f t="shared" si="45"/>
        <v>0</v>
      </c>
    </row>
    <row r="60" spans="1:19" x14ac:dyDescent="0.35">
      <c r="A60" s="122" t="s">
        <v>173</v>
      </c>
      <c r="B60" s="109"/>
      <c r="C60" s="18"/>
      <c r="D60" s="50"/>
      <c r="E60" s="56"/>
      <c r="F60" s="133">
        <f t="shared" si="37"/>
        <v>0</v>
      </c>
      <c r="G60" s="43" t="str">
        <f t="shared" si="32"/>
        <v>b</v>
      </c>
      <c r="H60" s="43">
        <f t="shared" si="38"/>
        <v>1</v>
      </c>
      <c r="I60" s="60" t="str">
        <f t="shared" si="39"/>
        <v/>
      </c>
      <c r="J60" s="67" t="str">
        <f t="shared" si="40"/>
        <v/>
      </c>
      <c r="K60" s="67" t="str">
        <f t="shared" si="41"/>
        <v/>
      </c>
      <c r="L60" s="67">
        <f t="shared" si="42"/>
        <v>0</v>
      </c>
      <c r="M60" s="44">
        <f t="shared" si="43"/>
        <v>0</v>
      </c>
      <c r="N60" s="44">
        <f t="shared" si="44"/>
        <v>0</v>
      </c>
      <c r="O60" s="44">
        <f t="shared" si="45"/>
        <v>0</v>
      </c>
    </row>
    <row r="61" spans="1:19" x14ac:dyDescent="0.35">
      <c r="A61" s="122" t="s">
        <v>174</v>
      </c>
      <c r="B61" s="109"/>
      <c r="C61" s="18"/>
      <c r="D61" s="50"/>
      <c r="E61" s="56"/>
      <c r="F61" s="133">
        <f t="shared" si="37"/>
        <v>0</v>
      </c>
      <c r="G61" s="43" t="str">
        <f t="shared" si="32"/>
        <v>b</v>
      </c>
      <c r="H61" s="43">
        <f t="shared" si="38"/>
        <v>1</v>
      </c>
      <c r="I61" s="60" t="str">
        <f t="shared" si="39"/>
        <v/>
      </c>
      <c r="J61" s="67" t="str">
        <f t="shared" si="40"/>
        <v/>
      </c>
      <c r="K61" s="67" t="str">
        <f t="shared" si="41"/>
        <v/>
      </c>
      <c r="L61" s="67">
        <f t="shared" si="42"/>
        <v>0</v>
      </c>
      <c r="M61" s="44">
        <f t="shared" si="43"/>
        <v>0</v>
      </c>
      <c r="N61" s="44">
        <f t="shared" si="44"/>
        <v>0</v>
      </c>
      <c r="O61" s="44">
        <f t="shared" si="45"/>
        <v>0</v>
      </c>
    </row>
    <row r="62" spans="1:19" x14ac:dyDescent="0.35">
      <c r="A62" s="122" t="s">
        <v>162</v>
      </c>
      <c r="B62" s="109"/>
      <c r="C62" s="18"/>
      <c r="D62" s="50"/>
      <c r="E62" s="56"/>
      <c r="F62" s="133">
        <f t="shared" si="37"/>
        <v>0</v>
      </c>
      <c r="G62" s="43" t="str">
        <f t="shared" si="32"/>
        <v>b</v>
      </c>
      <c r="H62" s="43">
        <f t="shared" si="38"/>
        <v>1</v>
      </c>
      <c r="I62" s="60" t="str">
        <f t="shared" si="39"/>
        <v/>
      </c>
      <c r="J62" s="67" t="str">
        <f t="shared" si="40"/>
        <v/>
      </c>
      <c r="K62" s="67" t="str">
        <f t="shared" si="41"/>
        <v/>
      </c>
      <c r="L62" s="67">
        <f t="shared" si="42"/>
        <v>0</v>
      </c>
      <c r="M62" s="44">
        <f t="shared" si="43"/>
        <v>0</v>
      </c>
      <c r="N62" s="44">
        <f t="shared" si="44"/>
        <v>0</v>
      </c>
      <c r="O62" s="44">
        <f t="shared" si="45"/>
        <v>0</v>
      </c>
    </row>
    <row r="63" spans="1:19" x14ac:dyDescent="0.35">
      <c r="A63" s="122" t="s">
        <v>175</v>
      </c>
      <c r="B63" s="109"/>
      <c r="C63" s="18"/>
      <c r="D63" s="50"/>
      <c r="E63" s="56"/>
      <c r="F63" s="133">
        <f t="shared" si="37"/>
        <v>0</v>
      </c>
      <c r="G63" s="43" t="str">
        <f t="shared" si="32"/>
        <v>b</v>
      </c>
      <c r="H63" s="43">
        <f t="shared" si="38"/>
        <v>1</v>
      </c>
      <c r="I63" s="60" t="str">
        <f t="shared" si="39"/>
        <v/>
      </c>
      <c r="J63" s="67" t="str">
        <f t="shared" si="40"/>
        <v/>
      </c>
      <c r="K63" s="67" t="str">
        <f t="shared" si="41"/>
        <v/>
      </c>
      <c r="L63" s="67">
        <f t="shared" si="42"/>
        <v>0</v>
      </c>
      <c r="M63" s="44">
        <f t="shared" si="43"/>
        <v>0</v>
      </c>
      <c r="N63" s="44">
        <f t="shared" si="44"/>
        <v>0</v>
      </c>
      <c r="O63" s="44">
        <f t="shared" si="45"/>
        <v>0</v>
      </c>
    </row>
    <row r="64" spans="1:19" x14ac:dyDescent="0.35">
      <c r="A64" s="122" t="s">
        <v>176</v>
      </c>
      <c r="B64" s="109"/>
      <c r="C64" s="18"/>
      <c r="D64" s="50"/>
      <c r="E64" s="56"/>
      <c r="F64" s="133">
        <f t="shared" si="37"/>
        <v>0</v>
      </c>
      <c r="G64" s="43" t="str">
        <f t="shared" si="32"/>
        <v>b</v>
      </c>
      <c r="H64" s="43">
        <f t="shared" si="38"/>
        <v>1</v>
      </c>
      <c r="I64" s="60" t="str">
        <f t="shared" si="39"/>
        <v/>
      </c>
      <c r="J64" s="67" t="str">
        <f t="shared" si="40"/>
        <v/>
      </c>
      <c r="K64" s="67" t="str">
        <f t="shared" si="41"/>
        <v/>
      </c>
      <c r="L64" s="67">
        <f t="shared" si="42"/>
        <v>0</v>
      </c>
      <c r="M64" s="44">
        <f t="shared" si="43"/>
        <v>0</v>
      </c>
      <c r="N64" s="44">
        <f t="shared" si="44"/>
        <v>0</v>
      </c>
      <c r="O64" s="44">
        <f t="shared" si="45"/>
        <v>0</v>
      </c>
    </row>
    <row r="65" spans="1:19" x14ac:dyDescent="0.35">
      <c r="A65" s="122" t="s">
        <v>148</v>
      </c>
      <c r="B65" s="109"/>
      <c r="C65" s="18"/>
      <c r="D65" s="50"/>
      <c r="E65" s="56"/>
      <c r="F65" s="133">
        <f t="shared" si="37"/>
        <v>0</v>
      </c>
      <c r="G65" s="43" t="str">
        <f t="shared" si="32"/>
        <v>b</v>
      </c>
      <c r="H65" s="43">
        <f t="shared" si="38"/>
        <v>1</v>
      </c>
      <c r="I65" s="60" t="str">
        <f t="shared" si="39"/>
        <v/>
      </c>
      <c r="J65" s="67" t="str">
        <f t="shared" si="40"/>
        <v/>
      </c>
      <c r="K65" s="67" t="str">
        <f t="shared" si="41"/>
        <v/>
      </c>
      <c r="L65" s="67">
        <f t="shared" si="42"/>
        <v>0</v>
      </c>
      <c r="M65" s="44">
        <f t="shared" si="43"/>
        <v>0</v>
      </c>
      <c r="N65" s="44">
        <f t="shared" si="44"/>
        <v>0</v>
      </c>
      <c r="O65" s="44">
        <f t="shared" si="45"/>
        <v>0</v>
      </c>
    </row>
    <row r="66" spans="1:19" x14ac:dyDescent="0.35">
      <c r="A66" s="122" t="s">
        <v>177</v>
      </c>
      <c r="B66" s="109"/>
      <c r="C66" s="90"/>
      <c r="D66" s="50"/>
      <c r="E66" s="56"/>
      <c r="F66" s="133">
        <f t="shared" si="37"/>
        <v>0</v>
      </c>
      <c r="G66" s="43" t="str">
        <f t="shared" si="32"/>
        <v>b</v>
      </c>
      <c r="H66" s="43">
        <f t="shared" si="38"/>
        <v>1</v>
      </c>
      <c r="I66" s="60" t="str">
        <f t="shared" si="39"/>
        <v/>
      </c>
      <c r="J66" s="67" t="str">
        <f t="shared" si="40"/>
        <v/>
      </c>
      <c r="K66" s="67" t="str">
        <f t="shared" si="41"/>
        <v/>
      </c>
      <c r="L66" s="67">
        <f t="shared" si="42"/>
        <v>0</v>
      </c>
      <c r="M66" s="44">
        <f t="shared" si="43"/>
        <v>0</v>
      </c>
      <c r="N66" s="44">
        <f t="shared" si="44"/>
        <v>0</v>
      </c>
      <c r="O66" s="44">
        <f t="shared" si="45"/>
        <v>0</v>
      </c>
    </row>
    <row r="67" spans="1:19" x14ac:dyDescent="0.35">
      <c r="A67" s="122" t="s">
        <v>178</v>
      </c>
      <c r="B67" s="109"/>
      <c r="C67" s="18"/>
      <c r="D67" s="50"/>
      <c r="E67" s="56"/>
      <c r="F67" s="133">
        <f t="shared" si="37"/>
        <v>0</v>
      </c>
      <c r="G67" s="43" t="str">
        <f t="shared" si="32"/>
        <v>b</v>
      </c>
      <c r="H67" s="43">
        <f t="shared" si="38"/>
        <v>1</v>
      </c>
      <c r="I67" s="60" t="str">
        <f t="shared" si="39"/>
        <v/>
      </c>
      <c r="J67" s="67" t="str">
        <f t="shared" si="40"/>
        <v/>
      </c>
      <c r="K67" s="67" t="str">
        <f t="shared" si="41"/>
        <v/>
      </c>
      <c r="L67" s="67">
        <f t="shared" si="42"/>
        <v>0</v>
      </c>
      <c r="M67" s="44">
        <f t="shared" si="43"/>
        <v>0</v>
      </c>
      <c r="N67" s="44">
        <f t="shared" si="44"/>
        <v>0</v>
      </c>
      <c r="O67" s="44">
        <f t="shared" si="45"/>
        <v>0</v>
      </c>
    </row>
    <row r="68" spans="1:19" x14ac:dyDescent="0.35">
      <c r="A68" s="122" t="s">
        <v>179</v>
      </c>
      <c r="B68" s="109"/>
      <c r="C68" s="18"/>
      <c r="D68" s="50"/>
      <c r="E68" s="56"/>
      <c r="F68" s="133">
        <f t="shared" si="37"/>
        <v>0</v>
      </c>
      <c r="G68" s="43" t="str">
        <f t="shared" si="32"/>
        <v>b</v>
      </c>
      <c r="H68" s="43">
        <f t="shared" si="38"/>
        <v>1</v>
      </c>
      <c r="I68" s="60" t="str">
        <f t="shared" si="39"/>
        <v/>
      </c>
      <c r="J68" s="67" t="str">
        <f t="shared" si="40"/>
        <v/>
      </c>
      <c r="K68" s="67" t="str">
        <f t="shared" si="41"/>
        <v/>
      </c>
      <c r="L68" s="67">
        <f t="shared" si="42"/>
        <v>0</v>
      </c>
      <c r="M68" s="44">
        <f t="shared" si="43"/>
        <v>0</v>
      </c>
      <c r="N68" s="44">
        <f t="shared" si="44"/>
        <v>0</v>
      </c>
      <c r="O68" s="44">
        <f t="shared" si="45"/>
        <v>0</v>
      </c>
    </row>
    <row r="69" spans="1:19" x14ac:dyDescent="0.35">
      <c r="A69" s="122" t="s">
        <v>180</v>
      </c>
      <c r="B69" s="109"/>
      <c r="C69" s="18"/>
      <c r="D69" s="50"/>
      <c r="E69" s="56"/>
      <c r="F69" s="133">
        <f t="shared" si="37"/>
        <v>0</v>
      </c>
      <c r="G69" s="43" t="str">
        <f t="shared" si="32"/>
        <v>b</v>
      </c>
      <c r="H69" s="43">
        <f t="shared" si="38"/>
        <v>1</v>
      </c>
      <c r="I69" s="60" t="str">
        <f t="shared" si="39"/>
        <v/>
      </c>
      <c r="J69" s="67" t="str">
        <f t="shared" si="40"/>
        <v/>
      </c>
      <c r="K69" s="67" t="str">
        <f t="shared" si="41"/>
        <v/>
      </c>
      <c r="L69" s="67">
        <f t="shared" si="42"/>
        <v>0</v>
      </c>
      <c r="M69" s="44">
        <f t="shared" si="43"/>
        <v>0</v>
      </c>
      <c r="N69" s="44">
        <f t="shared" si="44"/>
        <v>0</v>
      </c>
      <c r="O69" s="44">
        <f t="shared" si="45"/>
        <v>0</v>
      </c>
    </row>
    <row r="70" spans="1:19" x14ac:dyDescent="0.35">
      <c r="A70" s="122" t="s">
        <v>37</v>
      </c>
      <c r="B70" s="109"/>
      <c r="C70" s="18"/>
      <c r="D70" s="50"/>
      <c r="E70" s="56"/>
      <c r="F70" s="133">
        <f t="shared" si="37"/>
        <v>0</v>
      </c>
      <c r="G70" s="43" t="str">
        <f t="shared" si="32"/>
        <v>b</v>
      </c>
      <c r="H70" s="43">
        <f t="shared" si="38"/>
        <v>1</v>
      </c>
      <c r="I70" s="60" t="str">
        <f t="shared" si="39"/>
        <v/>
      </c>
      <c r="J70" s="67" t="str">
        <f t="shared" si="40"/>
        <v/>
      </c>
      <c r="K70" s="67" t="str">
        <f t="shared" si="41"/>
        <v/>
      </c>
      <c r="L70" s="67">
        <f t="shared" si="42"/>
        <v>0</v>
      </c>
      <c r="M70" s="44">
        <f t="shared" si="43"/>
        <v>0</v>
      </c>
      <c r="N70" s="44">
        <f t="shared" si="44"/>
        <v>0</v>
      </c>
      <c r="O70" s="44">
        <f t="shared" si="45"/>
        <v>0</v>
      </c>
    </row>
    <row r="71" spans="1:19" x14ac:dyDescent="0.35">
      <c r="A71" s="122" t="s">
        <v>259</v>
      </c>
      <c r="B71" s="109"/>
      <c r="C71" s="18"/>
      <c r="D71" s="50"/>
      <c r="E71" s="56"/>
      <c r="F71" s="133">
        <f t="shared" si="37"/>
        <v>0</v>
      </c>
      <c r="G71" s="43" t="str">
        <f t="shared" si="32"/>
        <v>b</v>
      </c>
      <c r="H71" s="43">
        <f t="shared" si="38"/>
        <v>1</v>
      </c>
      <c r="I71" s="60" t="str">
        <f t="shared" si="39"/>
        <v/>
      </c>
      <c r="J71" s="67" t="str">
        <f t="shared" si="40"/>
        <v/>
      </c>
      <c r="K71" s="67" t="str">
        <f t="shared" si="41"/>
        <v/>
      </c>
      <c r="L71" s="67">
        <f t="shared" si="42"/>
        <v>0</v>
      </c>
      <c r="M71" s="44">
        <f t="shared" si="43"/>
        <v>0</v>
      </c>
      <c r="N71" s="44">
        <f t="shared" si="44"/>
        <v>0</v>
      </c>
      <c r="O71" s="44">
        <f t="shared" si="45"/>
        <v>0</v>
      </c>
    </row>
    <row r="72" spans="1:19" x14ac:dyDescent="0.35">
      <c r="A72" s="122" t="s">
        <v>181</v>
      </c>
      <c r="B72" s="109"/>
      <c r="C72" s="91"/>
      <c r="D72" s="92"/>
      <c r="E72" s="57"/>
      <c r="F72" s="133">
        <f t="shared" si="37"/>
        <v>0</v>
      </c>
      <c r="G72" s="43" t="str">
        <f t="shared" si="32"/>
        <v>b</v>
      </c>
      <c r="H72" s="43">
        <f t="shared" si="38"/>
        <v>1</v>
      </c>
      <c r="I72" s="60" t="str">
        <f t="shared" si="39"/>
        <v/>
      </c>
      <c r="J72" s="67" t="str">
        <f t="shared" si="40"/>
        <v/>
      </c>
      <c r="K72" s="67" t="str">
        <f t="shared" si="41"/>
        <v/>
      </c>
      <c r="L72" s="67">
        <f t="shared" si="42"/>
        <v>0</v>
      </c>
      <c r="M72" s="44">
        <f t="shared" si="43"/>
        <v>0</v>
      </c>
      <c r="N72" s="44">
        <f t="shared" si="44"/>
        <v>0</v>
      </c>
      <c r="O72" s="44">
        <f t="shared" si="45"/>
        <v>0</v>
      </c>
    </row>
    <row r="73" spans="1:19" x14ac:dyDescent="0.35">
      <c r="A73" s="122" t="s">
        <v>182</v>
      </c>
      <c r="B73" s="109"/>
      <c r="C73" s="18"/>
      <c r="D73" s="50"/>
      <c r="E73" s="56"/>
      <c r="F73" s="133">
        <f t="shared" si="37"/>
        <v>0</v>
      </c>
      <c r="G73" s="43" t="str">
        <f t="shared" si="32"/>
        <v>b</v>
      </c>
      <c r="H73" s="43">
        <f t="shared" si="38"/>
        <v>1</v>
      </c>
      <c r="I73" s="60" t="str">
        <f t="shared" si="39"/>
        <v/>
      </c>
      <c r="J73" s="67" t="str">
        <f t="shared" si="40"/>
        <v/>
      </c>
      <c r="K73" s="67" t="str">
        <f t="shared" si="41"/>
        <v/>
      </c>
      <c r="L73" s="67">
        <f t="shared" si="42"/>
        <v>0</v>
      </c>
      <c r="M73" s="44">
        <f t="shared" si="43"/>
        <v>0</v>
      </c>
      <c r="N73" s="44">
        <f t="shared" si="44"/>
        <v>0</v>
      </c>
      <c r="O73" s="44">
        <f t="shared" si="45"/>
        <v>0</v>
      </c>
    </row>
    <row r="74" spans="1:19" x14ac:dyDescent="0.35">
      <c r="A74" s="88" t="s">
        <v>38</v>
      </c>
      <c r="B74" s="126">
        <v>43586</v>
      </c>
      <c r="C74" s="56"/>
      <c r="D74" s="50"/>
      <c r="E74" s="56"/>
      <c r="F74" s="133">
        <f t="shared" si="37"/>
        <v>0</v>
      </c>
      <c r="G74" s="43" t="str">
        <f t="shared" ref="G74" si="46">IF(OR(LEFT(A74,1)="D",A74="g8OFQ"),"b"," ")</f>
        <v>b</v>
      </c>
      <c r="H74" s="43">
        <f>IF(B74="",1,2)</f>
        <v>2</v>
      </c>
      <c r="I74" s="67" t="str">
        <f>IF(ISBLANK(D74),"","b")</f>
        <v/>
      </c>
      <c r="J74" s="67" t="str">
        <f>IF(ISBLANK(E74),"","b")</f>
        <v/>
      </c>
      <c r="K74" s="67">
        <f>IF(AND(H74="b",I74="B",J74="B"),1,)</f>
        <v>0</v>
      </c>
      <c r="L74" s="67">
        <f>IF(G74="b",M74-1,0)</f>
        <v>2018</v>
      </c>
      <c r="M74" s="67">
        <f>IF(G74="b",YEAR(B74),0)</f>
        <v>2019</v>
      </c>
      <c r="N74" s="44">
        <f t="shared" si="44"/>
        <v>0</v>
      </c>
      <c r="O74" s="45">
        <f>IF(G74="b",IF(N74=2,B74-366+1,B74-365+1),0)</f>
        <v>43222</v>
      </c>
      <c r="P74" s="45">
        <f>C74</f>
        <v>0</v>
      </c>
      <c r="Q74" s="46">
        <f>B74</f>
        <v>43586</v>
      </c>
      <c r="R74" s="44" t="str">
        <f>IF(G74="b",IF(P74&lt;O74,"1","2"),)</f>
        <v>1</v>
      </c>
      <c r="S74" s="44">
        <f>IF(K74=1,IF(O74&gt;P74,,IF(Q74&gt;=P74,5,2)),)</f>
        <v>0</v>
      </c>
    </row>
    <row r="75" spans="1:19" x14ac:dyDescent="0.35">
      <c r="A75" s="122" t="s">
        <v>183</v>
      </c>
      <c r="B75" s="109"/>
      <c r="C75" s="18"/>
      <c r="D75" s="50"/>
      <c r="E75" s="56"/>
      <c r="F75" s="133">
        <f t="shared" ref="F75:F97" si="47">N75</f>
        <v>0</v>
      </c>
      <c r="G75" s="43" t="str">
        <f t="shared" si="32"/>
        <v>b</v>
      </c>
      <c r="H75" s="43">
        <f t="shared" ref="H75:H97" si="48">IF(B75="",1,2)</f>
        <v>1</v>
      </c>
      <c r="I75" s="60" t="str">
        <f t="shared" ref="I75:I97" si="49">IF(ISBLANK(C75),"","b")</f>
        <v/>
      </c>
      <c r="J75" s="67" t="str">
        <f t="shared" ref="J75:J97" si="50">IF(ISBLANK(D75),"","b")</f>
        <v/>
      </c>
      <c r="K75" s="67" t="str">
        <f t="shared" ref="K75:K97" si="51">IF(ISBLANK(E75),"","b")</f>
        <v/>
      </c>
      <c r="L75" s="67">
        <f t="shared" ref="L75:L97" si="52">IF(AND(I75="b",J75="B",K75="B"),1,)</f>
        <v>0</v>
      </c>
      <c r="M75" s="44">
        <f t="shared" ref="M75:M97" si="53">IF(L75=1,IF(B75="",3,IF(C75&lt;=B75,1,2)),)</f>
        <v>0</v>
      </c>
      <c r="N75" s="44">
        <f t="shared" ref="N75:N97" si="54">IF(L75=1,IF(OR(M75=1,M75=3),2,),)</f>
        <v>0</v>
      </c>
      <c r="O75" s="44">
        <f t="shared" ref="O75:O95" si="55">IF(M75=1,IF(N75=1,3,IF(N75=3,3,)),)</f>
        <v>0</v>
      </c>
    </row>
    <row r="76" spans="1:19" x14ac:dyDescent="0.35">
      <c r="A76" s="122" t="s">
        <v>281</v>
      </c>
      <c r="B76" s="109"/>
      <c r="C76" s="18"/>
      <c r="D76" s="50"/>
      <c r="E76" s="56"/>
      <c r="F76" s="133">
        <f t="shared" si="47"/>
        <v>0</v>
      </c>
      <c r="G76" s="43" t="str">
        <f t="shared" si="32"/>
        <v>b</v>
      </c>
      <c r="H76" s="43">
        <f t="shared" si="48"/>
        <v>1</v>
      </c>
      <c r="I76" s="60" t="str">
        <f t="shared" si="49"/>
        <v/>
      </c>
      <c r="J76" s="67" t="str">
        <f t="shared" si="50"/>
        <v/>
      </c>
      <c r="K76" s="67" t="str">
        <f t="shared" si="51"/>
        <v/>
      </c>
      <c r="L76" s="67">
        <f t="shared" si="52"/>
        <v>0</v>
      </c>
      <c r="M76" s="44">
        <f t="shared" si="53"/>
        <v>0</v>
      </c>
      <c r="N76" s="44">
        <f t="shared" si="54"/>
        <v>0</v>
      </c>
      <c r="O76" s="44">
        <f t="shared" si="55"/>
        <v>0</v>
      </c>
    </row>
    <row r="77" spans="1:19" x14ac:dyDescent="0.35">
      <c r="A77" s="122" t="s">
        <v>184</v>
      </c>
      <c r="B77" s="109"/>
      <c r="C77" s="18"/>
      <c r="D77" s="50"/>
      <c r="E77" s="56"/>
      <c r="F77" s="133">
        <f t="shared" si="47"/>
        <v>0</v>
      </c>
      <c r="G77" s="43" t="str">
        <f t="shared" si="32"/>
        <v>b</v>
      </c>
      <c r="H77" s="43">
        <f t="shared" si="48"/>
        <v>1</v>
      </c>
      <c r="I77" s="60" t="str">
        <f t="shared" si="49"/>
        <v/>
      </c>
      <c r="J77" s="67" t="str">
        <f t="shared" si="50"/>
        <v/>
      </c>
      <c r="K77" s="67" t="str">
        <f t="shared" si="51"/>
        <v/>
      </c>
      <c r="L77" s="67">
        <f t="shared" si="52"/>
        <v>0</v>
      </c>
      <c r="M77" s="44">
        <f t="shared" si="53"/>
        <v>0</v>
      </c>
      <c r="N77" s="44">
        <f t="shared" si="54"/>
        <v>0</v>
      </c>
      <c r="O77" s="44">
        <f t="shared" si="55"/>
        <v>0</v>
      </c>
    </row>
    <row r="78" spans="1:19" x14ac:dyDescent="0.35">
      <c r="A78" s="122" t="s">
        <v>185</v>
      </c>
      <c r="B78" s="109"/>
      <c r="C78" s="18"/>
      <c r="D78" s="50"/>
      <c r="E78" s="56"/>
      <c r="F78" s="133">
        <f t="shared" si="47"/>
        <v>0</v>
      </c>
      <c r="G78" s="43" t="str">
        <f t="shared" si="32"/>
        <v>b</v>
      </c>
      <c r="H78" s="43">
        <f t="shared" si="48"/>
        <v>1</v>
      </c>
      <c r="I78" s="60" t="str">
        <f t="shared" si="49"/>
        <v/>
      </c>
      <c r="J78" s="67" t="str">
        <f t="shared" si="50"/>
        <v/>
      </c>
      <c r="K78" s="67" t="str">
        <f t="shared" si="51"/>
        <v/>
      </c>
      <c r="L78" s="67">
        <f t="shared" si="52"/>
        <v>0</v>
      </c>
      <c r="M78" s="44">
        <f t="shared" si="53"/>
        <v>0</v>
      </c>
      <c r="N78" s="44">
        <f t="shared" si="54"/>
        <v>0</v>
      </c>
      <c r="O78" s="44">
        <f t="shared" si="55"/>
        <v>0</v>
      </c>
    </row>
    <row r="79" spans="1:19" x14ac:dyDescent="0.35">
      <c r="A79" s="122" t="s">
        <v>260</v>
      </c>
      <c r="B79" s="128">
        <v>44196</v>
      </c>
      <c r="C79" s="19"/>
      <c r="D79" s="50"/>
      <c r="E79" s="56"/>
      <c r="F79" s="133">
        <f t="shared" si="47"/>
        <v>0</v>
      </c>
      <c r="G79" s="43" t="str">
        <f>IF(OR(LEFT(A79,1)="D",A79="g8OFQ"),"b"," ")</f>
        <v>b</v>
      </c>
      <c r="H79" s="43">
        <f t="shared" si="48"/>
        <v>2</v>
      </c>
      <c r="I79" s="67" t="str">
        <f t="shared" ref="I79" si="56">IF(ISBLANK(D79),"","b")</f>
        <v/>
      </c>
      <c r="J79" s="67" t="str">
        <f t="shared" ref="J79" si="57">IF(ISBLANK(E79),"","b")</f>
        <v/>
      </c>
      <c r="K79" s="67">
        <f>IF(AND(H79="b",I79="B",J79="B"),1,)</f>
        <v>0</v>
      </c>
      <c r="L79" s="67">
        <v>1969</v>
      </c>
      <c r="M79" s="67">
        <f>IF(G79="b",YEAR(B79),0)</f>
        <v>2020</v>
      </c>
      <c r="N79" s="44">
        <f t="shared" si="54"/>
        <v>0</v>
      </c>
      <c r="O79" s="45">
        <v>25294</v>
      </c>
      <c r="P79" s="45">
        <f>C79</f>
        <v>0</v>
      </c>
      <c r="Q79" s="46">
        <f>B79</f>
        <v>44196</v>
      </c>
      <c r="R79" s="44" t="str">
        <f>IF(G79="b",IF(P79&lt;O79,"1","2"),)</f>
        <v>1</v>
      </c>
    </row>
    <row r="80" spans="1:19" x14ac:dyDescent="0.35">
      <c r="A80" s="122" t="s">
        <v>161</v>
      </c>
      <c r="B80" s="109"/>
      <c r="C80" s="18"/>
      <c r="D80" s="50"/>
      <c r="E80" s="56"/>
      <c r="F80" s="133">
        <f t="shared" si="47"/>
        <v>0</v>
      </c>
      <c r="G80" s="43" t="str">
        <f t="shared" si="32"/>
        <v>b</v>
      </c>
      <c r="H80" s="43">
        <f t="shared" si="48"/>
        <v>1</v>
      </c>
      <c r="I80" s="60" t="str">
        <f t="shared" si="49"/>
        <v/>
      </c>
      <c r="J80" s="67" t="str">
        <f t="shared" si="50"/>
        <v/>
      </c>
      <c r="K80" s="67" t="str">
        <f t="shared" si="51"/>
        <v/>
      </c>
      <c r="L80" s="67">
        <f t="shared" si="52"/>
        <v>0</v>
      </c>
      <c r="M80" s="44">
        <f t="shared" si="53"/>
        <v>0</v>
      </c>
      <c r="N80" s="44">
        <f t="shared" si="54"/>
        <v>0</v>
      </c>
      <c r="O80" s="44">
        <f t="shared" si="55"/>
        <v>0</v>
      </c>
    </row>
    <row r="81" spans="1:15" x14ac:dyDescent="0.35">
      <c r="A81" s="122" t="s">
        <v>150</v>
      </c>
      <c r="B81" s="109"/>
      <c r="C81" s="18"/>
      <c r="D81" s="50"/>
      <c r="E81" s="56"/>
      <c r="F81" s="133">
        <f t="shared" si="47"/>
        <v>0</v>
      </c>
      <c r="G81" s="43" t="str">
        <f t="shared" si="32"/>
        <v>b</v>
      </c>
      <c r="H81" s="43">
        <f t="shared" si="48"/>
        <v>1</v>
      </c>
      <c r="I81" s="60" t="str">
        <f t="shared" si="49"/>
        <v/>
      </c>
      <c r="J81" s="67" t="str">
        <f t="shared" si="50"/>
        <v/>
      </c>
      <c r="K81" s="67" t="str">
        <f t="shared" si="51"/>
        <v/>
      </c>
      <c r="L81" s="67">
        <f t="shared" si="52"/>
        <v>0</v>
      </c>
      <c r="M81" s="44">
        <f t="shared" si="53"/>
        <v>0</v>
      </c>
      <c r="N81" s="44">
        <f t="shared" si="54"/>
        <v>0</v>
      </c>
      <c r="O81" s="44">
        <f t="shared" si="55"/>
        <v>0</v>
      </c>
    </row>
    <row r="82" spans="1:15" x14ac:dyDescent="0.35">
      <c r="A82" s="122" t="s">
        <v>186</v>
      </c>
      <c r="B82" s="109"/>
      <c r="C82" s="19"/>
      <c r="D82" s="50"/>
      <c r="E82" s="56"/>
      <c r="F82" s="133">
        <f t="shared" si="47"/>
        <v>0</v>
      </c>
      <c r="G82" s="43" t="str">
        <f t="shared" si="32"/>
        <v>b</v>
      </c>
      <c r="H82" s="43">
        <f t="shared" si="48"/>
        <v>1</v>
      </c>
      <c r="I82" s="60" t="str">
        <f t="shared" si="49"/>
        <v/>
      </c>
      <c r="J82" s="67" t="str">
        <f t="shared" si="50"/>
        <v/>
      </c>
      <c r="K82" s="67" t="str">
        <f t="shared" si="51"/>
        <v/>
      </c>
      <c r="L82" s="67">
        <f t="shared" si="52"/>
        <v>0</v>
      </c>
      <c r="M82" s="44">
        <f t="shared" si="53"/>
        <v>0</v>
      </c>
      <c r="N82" s="44">
        <f t="shared" si="54"/>
        <v>0</v>
      </c>
      <c r="O82" s="44">
        <f t="shared" si="55"/>
        <v>0</v>
      </c>
    </row>
    <row r="83" spans="1:15" x14ac:dyDescent="0.35">
      <c r="A83" s="122" t="s">
        <v>187</v>
      </c>
      <c r="B83" s="109"/>
      <c r="C83" s="19"/>
      <c r="D83" s="50"/>
      <c r="E83" s="56"/>
      <c r="F83" s="133">
        <f t="shared" si="47"/>
        <v>0</v>
      </c>
      <c r="G83" s="43" t="str">
        <f t="shared" si="32"/>
        <v>b</v>
      </c>
      <c r="H83" s="43">
        <f t="shared" si="48"/>
        <v>1</v>
      </c>
      <c r="I83" s="60" t="str">
        <f t="shared" si="49"/>
        <v/>
      </c>
      <c r="J83" s="67" t="str">
        <f t="shared" si="50"/>
        <v/>
      </c>
      <c r="K83" s="67" t="str">
        <f t="shared" si="51"/>
        <v/>
      </c>
      <c r="L83" s="67">
        <f t="shared" si="52"/>
        <v>0</v>
      </c>
      <c r="M83" s="44">
        <f t="shared" si="53"/>
        <v>0</v>
      </c>
      <c r="N83" s="44">
        <f t="shared" si="54"/>
        <v>0</v>
      </c>
      <c r="O83" s="44">
        <f t="shared" si="55"/>
        <v>0</v>
      </c>
    </row>
    <row r="84" spans="1:15" x14ac:dyDescent="0.35">
      <c r="A84" s="122" t="s">
        <v>158</v>
      </c>
      <c r="B84" s="109"/>
      <c r="C84" s="91"/>
      <c r="D84" s="92"/>
      <c r="E84" s="57"/>
      <c r="F84" s="133">
        <f t="shared" si="47"/>
        <v>0</v>
      </c>
      <c r="G84" s="43" t="str">
        <f t="shared" ref="G84:G116" si="58">IF(OR(LEFT(A84,1)="D",A84="g8OFQ"),"b"," ")</f>
        <v>b</v>
      </c>
      <c r="H84" s="43">
        <f t="shared" si="48"/>
        <v>1</v>
      </c>
      <c r="I84" s="60" t="str">
        <f t="shared" si="49"/>
        <v/>
      </c>
      <c r="J84" s="67" t="str">
        <f t="shared" si="50"/>
        <v/>
      </c>
      <c r="K84" s="67" t="str">
        <f t="shared" si="51"/>
        <v/>
      </c>
      <c r="L84" s="67">
        <f t="shared" si="52"/>
        <v>0</v>
      </c>
      <c r="M84" s="44">
        <f t="shared" si="53"/>
        <v>0</v>
      </c>
      <c r="N84" s="44">
        <f t="shared" si="54"/>
        <v>0</v>
      </c>
      <c r="O84" s="44">
        <f t="shared" si="55"/>
        <v>0</v>
      </c>
    </row>
    <row r="85" spans="1:15" x14ac:dyDescent="0.35">
      <c r="A85" s="122" t="s">
        <v>261</v>
      </c>
      <c r="B85" s="109"/>
      <c r="C85" s="19"/>
      <c r="D85" s="50"/>
      <c r="E85" s="56"/>
      <c r="F85" s="133">
        <f t="shared" si="47"/>
        <v>0</v>
      </c>
      <c r="G85" s="43" t="str">
        <f t="shared" si="58"/>
        <v>b</v>
      </c>
      <c r="H85" s="43">
        <f t="shared" si="48"/>
        <v>1</v>
      </c>
      <c r="I85" s="60" t="str">
        <f t="shared" si="49"/>
        <v/>
      </c>
      <c r="J85" s="67" t="str">
        <f t="shared" si="50"/>
        <v/>
      </c>
      <c r="K85" s="67" t="str">
        <f t="shared" si="51"/>
        <v/>
      </c>
      <c r="L85" s="67">
        <f t="shared" si="52"/>
        <v>0</v>
      </c>
      <c r="M85" s="44">
        <f t="shared" si="53"/>
        <v>0</v>
      </c>
      <c r="N85" s="44">
        <f t="shared" si="54"/>
        <v>0</v>
      </c>
      <c r="O85" s="44">
        <f t="shared" si="55"/>
        <v>0</v>
      </c>
    </row>
    <row r="86" spans="1:15" x14ac:dyDescent="0.35">
      <c r="A86" s="122" t="s">
        <v>188</v>
      </c>
      <c r="B86" s="109"/>
      <c r="C86" s="19"/>
      <c r="D86" s="50"/>
      <c r="E86" s="56"/>
      <c r="F86" s="133">
        <f t="shared" si="47"/>
        <v>0</v>
      </c>
      <c r="G86" s="43" t="str">
        <f t="shared" si="58"/>
        <v>b</v>
      </c>
      <c r="H86" s="43">
        <f t="shared" si="48"/>
        <v>1</v>
      </c>
      <c r="I86" s="60" t="str">
        <f t="shared" si="49"/>
        <v/>
      </c>
      <c r="J86" s="67" t="str">
        <f t="shared" si="50"/>
        <v/>
      </c>
      <c r="K86" s="67" t="str">
        <f t="shared" si="51"/>
        <v/>
      </c>
      <c r="L86" s="67">
        <f t="shared" si="52"/>
        <v>0</v>
      </c>
      <c r="M86" s="44">
        <f t="shared" si="53"/>
        <v>0</v>
      </c>
      <c r="N86" s="44">
        <f t="shared" si="54"/>
        <v>0</v>
      </c>
      <c r="O86" s="44">
        <f t="shared" si="55"/>
        <v>0</v>
      </c>
    </row>
    <row r="87" spans="1:15" x14ac:dyDescent="0.35">
      <c r="A87" s="122" t="s">
        <v>262</v>
      </c>
      <c r="B87" s="109"/>
      <c r="C87" s="19"/>
      <c r="D87" s="50"/>
      <c r="E87" s="56"/>
      <c r="F87" s="133">
        <f t="shared" si="47"/>
        <v>0</v>
      </c>
      <c r="G87" s="43" t="str">
        <f t="shared" si="58"/>
        <v>b</v>
      </c>
      <c r="H87" s="43">
        <f t="shared" si="48"/>
        <v>1</v>
      </c>
      <c r="I87" s="60" t="str">
        <f t="shared" si="49"/>
        <v/>
      </c>
      <c r="J87" s="67" t="str">
        <f t="shared" si="50"/>
        <v/>
      </c>
      <c r="K87" s="67" t="str">
        <f t="shared" si="51"/>
        <v/>
      </c>
      <c r="L87" s="67">
        <f t="shared" si="52"/>
        <v>0</v>
      </c>
      <c r="M87" s="44">
        <f t="shared" si="53"/>
        <v>0</v>
      </c>
      <c r="N87" s="44">
        <f t="shared" si="54"/>
        <v>0</v>
      </c>
      <c r="O87" s="44">
        <f t="shared" si="55"/>
        <v>0</v>
      </c>
    </row>
    <row r="88" spans="1:15" x14ac:dyDescent="0.35">
      <c r="A88" s="122" t="s">
        <v>189</v>
      </c>
      <c r="B88" s="109"/>
      <c r="C88" s="19"/>
      <c r="D88" s="50"/>
      <c r="E88" s="56"/>
      <c r="F88" s="133">
        <f t="shared" si="47"/>
        <v>0</v>
      </c>
      <c r="G88" s="43" t="str">
        <f t="shared" si="58"/>
        <v>b</v>
      </c>
      <c r="H88" s="43">
        <f t="shared" si="48"/>
        <v>1</v>
      </c>
      <c r="I88" s="60" t="str">
        <f t="shared" si="49"/>
        <v/>
      </c>
      <c r="J88" s="67" t="str">
        <f t="shared" si="50"/>
        <v/>
      </c>
      <c r="K88" s="67" t="str">
        <f t="shared" si="51"/>
        <v/>
      </c>
      <c r="L88" s="67">
        <f t="shared" si="52"/>
        <v>0</v>
      </c>
      <c r="M88" s="44">
        <f t="shared" si="53"/>
        <v>0</v>
      </c>
      <c r="N88" s="44">
        <f t="shared" si="54"/>
        <v>0</v>
      </c>
      <c r="O88" s="44">
        <f t="shared" si="55"/>
        <v>0</v>
      </c>
    </row>
    <row r="89" spans="1:15" x14ac:dyDescent="0.35">
      <c r="A89" s="122" t="s">
        <v>190</v>
      </c>
      <c r="B89" s="109"/>
      <c r="C89" s="19"/>
      <c r="D89" s="50"/>
      <c r="E89" s="56"/>
      <c r="F89" s="133">
        <f t="shared" si="47"/>
        <v>0</v>
      </c>
      <c r="G89" s="43" t="str">
        <f t="shared" si="58"/>
        <v>b</v>
      </c>
      <c r="H89" s="43">
        <f t="shared" si="48"/>
        <v>1</v>
      </c>
      <c r="I89" s="60" t="str">
        <f t="shared" si="49"/>
        <v/>
      </c>
      <c r="J89" s="67" t="str">
        <f t="shared" si="50"/>
        <v/>
      </c>
      <c r="K89" s="67" t="str">
        <f t="shared" si="51"/>
        <v/>
      </c>
      <c r="L89" s="67">
        <f t="shared" si="52"/>
        <v>0</v>
      </c>
      <c r="M89" s="44">
        <f t="shared" si="53"/>
        <v>0</v>
      </c>
      <c r="N89" s="44">
        <f t="shared" si="54"/>
        <v>0</v>
      </c>
      <c r="O89" s="44">
        <f t="shared" si="55"/>
        <v>0</v>
      </c>
    </row>
    <row r="90" spans="1:15" x14ac:dyDescent="0.35">
      <c r="A90" s="122" t="s">
        <v>246</v>
      </c>
      <c r="B90" s="109"/>
      <c r="C90" s="19"/>
      <c r="D90" s="50"/>
      <c r="E90" s="56"/>
      <c r="F90" s="133">
        <f t="shared" si="47"/>
        <v>0</v>
      </c>
      <c r="G90" s="43" t="str">
        <f t="shared" si="58"/>
        <v>b</v>
      </c>
      <c r="H90" s="43">
        <f t="shared" si="48"/>
        <v>1</v>
      </c>
      <c r="I90" s="60" t="str">
        <f t="shared" si="49"/>
        <v/>
      </c>
      <c r="J90" s="67" t="str">
        <f t="shared" si="50"/>
        <v/>
      </c>
      <c r="K90" s="67" t="str">
        <f t="shared" si="51"/>
        <v/>
      </c>
      <c r="L90" s="67">
        <f t="shared" si="52"/>
        <v>0</v>
      </c>
      <c r="M90" s="44">
        <f t="shared" si="53"/>
        <v>0</v>
      </c>
      <c r="N90" s="44">
        <f t="shared" si="54"/>
        <v>0</v>
      </c>
      <c r="O90" s="44">
        <f t="shared" si="55"/>
        <v>0</v>
      </c>
    </row>
    <row r="91" spans="1:15" x14ac:dyDescent="0.35">
      <c r="A91" s="122" t="s">
        <v>191</v>
      </c>
      <c r="B91" s="109"/>
      <c r="C91" s="19"/>
      <c r="D91" s="50"/>
      <c r="E91" s="56"/>
      <c r="F91" s="133">
        <f t="shared" si="47"/>
        <v>0</v>
      </c>
      <c r="G91" s="43" t="str">
        <f t="shared" si="58"/>
        <v>b</v>
      </c>
      <c r="H91" s="43">
        <f t="shared" si="48"/>
        <v>1</v>
      </c>
      <c r="I91" s="60" t="str">
        <f t="shared" si="49"/>
        <v/>
      </c>
      <c r="J91" s="67" t="str">
        <f t="shared" si="50"/>
        <v/>
      </c>
      <c r="K91" s="67" t="str">
        <f t="shared" si="51"/>
        <v/>
      </c>
      <c r="L91" s="67">
        <f t="shared" si="52"/>
        <v>0</v>
      </c>
      <c r="M91" s="44">
        <f t="shared" si="53"/>
        <v>0</v>
      </c>
      <c r="N91" s="44">
        <f t="shared" si="54"/>
        <v>0</v>
      </c>
      <c r="O91" s="44">
        <f t="shared" si="55"/>
        <v>0</v>
      </c>
    </row>
    <row r="92" spans="1:15" x14ac:dyDescent="0.35">
      <c r="A92" s="122" t="s">
        <v>192</v>
      </c>
      <c r="B92" s="109"/>
      <c r="C92" s="18"/>
      <c r="D92" s="50"/>
      <c r="E92" s="56"/>
      <c r="F92" s="133">
        <f t="shared" si="47"/>
        <v>0</v>
      </c>
      <c r="G92" s="43" t="str">
        <f t="shared" si="58"/>
        <v>b</v>
      </c>
      <c r="H92" s="43">
        <f t="shared" si="48"/>
        <v>1</v>
      </c>
      <c r="I92" s="60" t="str">
        <f t="shared" si="49"/>
        <v/>
      </c>
      <c r="J92" s="67" t="str">
        <f t="shared" si="50"/>
        <v/>
      </c>
      <c r="K92" s="67" t="str">
        <f t="shared" si="51"/>
        <v/>
      </c>
      <c r="L92" s="67">
        <f t="shared" si="52"/>
        <v>0</v>
      </c>
      <c r="M92" s="44">
        <f t="shared" si="53"/>
        <v>0</v>
      </c>
      <c r="N92" s="44">
        <f t="shared" si="54"/>
        <v>0</v>
      </c>
      <c r="O92" s="44">
        <f t="shared" si="55"/>
        <v>0</v>
      </c>
    </row>
    <row r="93" spans="1:15" x14ac:dyDescent="0.35">
      <c r="A93" s="122" t="s">
        <v>139</v>
      </c>
      <c r="B93" s="109"/>
      <c r="C93" s="18"/>
      <c r="D93" s="50"/>
      <c r="E93" s="56"/>
      <c r="F93" s="133">
        <f t="shared" si="47"/>
        <v>0</v>
      </c>
      <c r="G93" s="43" t="str">
        <f t="shared" si="58"/>
        <v>b</v>
      </c>
      <c r="H93" s="43">
        <f t="shared" si="48"/>
        <v>1</v>
      </c>
      <c r="I93" s="60" t="str">
        <f t="shared" si="49"/>
        <v/>
      </c>
      <c r="J93" s="67" t="str">
        <f t="shared" si="50"/>
        <v/>
      </c>
      <c r="K93" s="67" t="str">
        <f t="shared" si="51"/>
        <v/>
      </c>
      <c r="L93" s="67">
        <f t="shared" si="52"/>
        <v>0</v>
      </c>
      <c r="M93" s="44">
        <f t="shared" si="53"/>
        <v>0</v>
      </c>
      <c r="N93" s="44">
        <f t="shared" si="54"/>
        <v>0</v>
      </c>
      <c r="O93" s="44">
        <f t="shared" si="55"/>
        <v>0</v>
      </c>
    </row>
    <row r="94" spans="1:15" x14ac:dyDescent="0.35">
      <c r="A94" s="122" t="s">
        <v>193</v>
      </c>
      <c r="B94" s="109"/>
      <c r="C94" s="19"/>
      <c r="D94" s="50"/>
      <c r="E94" s="56"/>
      <c r="F94" s="133">
        <f t="shared" si="47"/>
        <v>0</v>
      </c>
      <c r="G94" s="43" t="str">
        <f t="shared" si="58"/>
        <v>b</v>
      </c>
      <c r="H94" s="43">
        <f t="shared" si="48"/>
        <v>1</v>
      </c>
      <c r="I94" s="60" t="str">
        <f t="shared" si="49"/>
        <v/>
      </c>
      <c r="J94" s="67" t="str">
        <f t="shared" si="50"/>
        <v/>
      </c>
      <c r="K94" s="67" t="str">
        <f t="shared" si="51"/>
        <v/>
      </c>
      <c r="L94" s="67">
        <f t="shared" si="52"/>
        <v>0</v>
      </c>
      <c r="M94" s="44">
        <f t="shared" si="53"/>
        <v>0</v>
      </c>
      <c r="N94" s="44">
        <f t="shared" si="54"/>
        <v>0</v>
      </c>
      <c r="O94" s="44">
        <f t="shared" si="55"/>
        <v>0</v>
      </c>
    </row>
    <row r="95" spans="1:15" x14ac:dyDescent="0.35">
      <c r="A95" s="122" t="s">
        <v>194</v>
      </c>
      <c r="B95" s="109"/>
      <c r="C95" s="18"/>
      <c r="D95" s="50"/>
      <c r="E95" s="56"/>
      <c r="F95" s="133">
        <f t="shared" si="47"/>
        <v>0</v>
      </c>
      <c r="G95" s="43" t="str">
        <f t="shared" si="58"/>
        <v>b</v>
      </c>
      <c r="H95" s="43">
        <f t="shared" si="48"/>
        <v>1</v>
      </c>
      <c r="I95" s="60" t="str">
        <f t="shared" si="49"/>
        <v/>
      </c>
      <c r="J95" s="67" t="str">
        <f t="shared" si="50"/>
        <v/>
      </c>
      <c r="K95" s="67" t="str">
        <f t="shared" si="51"/>
        <v/>
      </c>
      <c r="L95" s="67">
        <f t="shared" si="52"/>
        <v>0</v>
      </c>
      <c r="M95" s="44">
        <f t="shared" si="53"/>
        <v>0</v>
      </c>
      <c r="N95" s="44">
        <f t="shared" si="54"/>
        <v>0</v>
      </c>
      <c r="O95" s="44">
        <f t="shared" si="55"/>
        <v>0</v>
      </c>
    </row>
    <row r="96" spans="1:15" x14ac:dyDescent="0.35">
      <c r="A96" s="122" t="s">
        <v>263</v>
      </c>
      <c r="B96" s="109"/>
      <c r="C96" s="19"/>
      <c r="D96" s="50"/>
      <c r="E96" s="56"/>
      <c r="F96" s="133">
        <f t="shared" si="47"/>
        <v>0</v>
      </c>
      <c r="G96" s="43" t="str">
        <f t="shared" si="58"/>
        <v>b</v>
      </c>
      <c r="H96" s="43">
        <f t="shared" si="48"/>
        <v>1</v>
      </c>
      <c r="I96" s="60" t="str">
        <f t="shared" si="49"/>
        <v/>
      </c>
      <c r="J96" s="67" t="str">
        <f t="shared" si="50"/>
        <v/>
      </c>
      <c r="K96" s="67" t="str">
        <f t="shared" si="51"/>
        <v/>
      </c>
      <c r="L96" s="67">
        <f t="shared" si="52"/>
        <v>0</v>
      </c>
      <c r="M96" s="44">
        <f t="shared" si="53"/>
        <v>0</v>
      </c>
      <c r="N96" s="44">
        <f t="shared" si="54"/>
        <v>0</v>
      </c>
      <c r="O96" s="44"/>
    </row>
    <row r="97" spans="1:19" x14ac:dyDescent="0.35">
      <c r="A97" s="122" t="s">
        <v>121</v>
      </c>
      <c r="B97" s="109"/>
      <c r="C97" s="18"/>
      <c r="D97" s="49"/>
      <c r="E97" s="17"/>
      <c r="F97" s="133">
        <f t="shared" si="47"/>
        <v>0</v>
      </c>
      <c r="G97" s="43" t="str">
        <f t="shared" si="58"/>
        <v>b</v>
      </c>
      <c r="H97" s="43">
        <f t="shared" si="48"/>
        <v>1</v>
      </c>
      <c r="I97" s="60" t="str">
        <f t="shared" si="49"/>
        <v/>
      </c>
      <c r="J97" s="67" t="str">
        <f t="shared" si="50"/>
        <v/>
      </c>
      <c r="K97" s="67" t="str">
        <f t="shared" si="51"/>
        <v/>
      </c>
      <c r="L97" s="67">
        <f t="shared" si="52"/>
        <v>0</v>
      </c>
      <c r="M97" s="44">
        <f t="shared" si="53"/>
        <v>0</v>
      </c>
      <c r="N97" s="44">
        <f t="shared" si="54"/>
        <v>0</v>
      </c>
      <c r="O97" s="44"/>
    </row>
    <row r="98" spans="1:19" x14ac:dyDescent="0.35">
      <c r="A98" s="88" t="s">
        <v>252</v>
      </c>
      <c r="B98" s="128">
        <v>44044</v>
      </c>
      <c r="C98" s="18"/>
      <c r="D98" s="50"/>
      <c r="E98" s="19"/>
      <c r="F98" s="130">
        <f>S98</f>
        <v>0</v>
      </c>
      <c r="G98" s="43" t="str">
        <f t="shared" si="58"/>
        <v>b</v>
      </c>
      <c r="H98" s="60" t="str">
        <f>IF(ISBLANK(C98),"","b")</f>
        <v/>
      </c>
      <c r="I98" s="67" t="str">
        <f>IF(ISBLANK(D98),"","b")</f>
        <v/>
      </c>
      <c r="J98" s="67" t="str">
        <f>IF(ISBLANK(E98),"","b")</f>
        <v/>
      </c>
      <c r="K98" s="67">
        <f>IF(AND(H98="b",I98="B",J98="B"),1,)</f>
        <v>0</v>
      </c>
      <c r="L98" s="67">
        <f>IF(G98="b",M98-1,0)</f>
        <v>2019</v>
      </c>
      <c r="M98" s="67">
        <f>IF(G98="b",YEAR(B98),0)</f>
        <v>2020</v>
      </c>
      <c r="N98" s="44">
        <f>IF(G98="b",IF((MOD(M98,4)=0)-(MOD(M98,100)=0)+(MOD(M98,400)=0)=0,1,2),0)</f>
        <v>2</v>
      </c>
      <c r="O98" s="45">
        <f>IF(G98="b",IF(N98=2,B98-366+1,B98-365+1),0)</f>
        <v>43679</v>
      </c>
      <c r="P98" s="45">
        <f>C98</f>
        <v>0</v>
      </c>
      <c r="Q98" s="46">
        <f>B98</f>
        <v>44044</v>
      </c>
      <c r="R98" s="44" t="str">
        <f>IF(G98="b",IF(P98&lt;O98,"1","2"),)</f>
        <v>1</v>
      </c>
      <c r="S98" s="44">
        <f>IF(K98=1,IF(O98&gt;P98,,IF(Q98&gt;=P98,5,2)),)</f>
        <v>0</v>
      </c>
    </row>
    <row r="99" spans="1:19" x14ac:dyDescent="0.35">
      <c r="A99" s="122" t="s">
        <v>195</v>
      </c>
      <c r="B99" s="109"/>
      <c r="C99" s="19"/>
      <c r="D99" s="50"/>
      <c r="E99" s="56"/>
      <c r="F99" s="133">
        <f t="shared" ref="F99:F106" si="59">N99</f>
        <v>0</v>
      </c>
      <c r="G99" s="43" t="str">
        <f t="shared" si="58"/>
        <v>b</v>
      </c>
      <c r="H99" s="43">
        <f t="shared" ref="H99:H115" si="60">IF(B99="",1,2)</f>
        <v>1</v>
      </c>
      <c r="I99" s="60" t="str">
        <f t="shared" ref="I99:I115" si="61">IF(ISBLANK(C99),"","b")</f>
        <v/>
      </c>
      <c r="J99" s="67" t="str">
        <f t="shared" ref="J99:J115" si="62">IF(ISBLANK(D99),"","b")</f>
        <v/>
      </c>
      <c r="K99" s="67" t="str">
        <f t="shared" ref="K99:K115" si="63">IF(ISBLANK(E99),"","b")</f>
        <v/>
      </c>
      <c r="L99" s="67">
        <f t="shared" ref="L99:L115" si="64">IF(AND(I99="b",J99="B",K99="B"),1,)</f>
        <v>0</v>
      </c>
      <c r="M99" s="44">
        <f t="shared" ref="M99:M115" si="65">IF(L99=1,IF(B99="",3,IF(C99&lt;=B99,1,2)),)</f>
        <v>0</v>
      </c>
      <c r="N99" s="44">
        <f t="shared" ref="N99:N115" si="66">IF(L99=1,IF(OR(M99=1,M99=3),2,),)</f>
        <v>0</v>
      </c>
      <c r="O99" s="44">
        <f>IF(M99=1,IF(N99=1,3,IF(N99=3,3,)),)</f>
        <v>0</v>
      </c>
    </row>
    <row r="100" spans="1:19" x14ac:dyDescent="0.35">
      <c r="A100" s="122" t="s">
        <v>196</v>
      </c>
      <c r="B100" s="109"/>
      <c r="C100" s="19"/>
      <c r="D100" s="50"/>
      <c r="E100" s="56"/>
      <c r="F100" s="133">
        <f t="shared" si="59"/>
        <v>0</v>
      </c>
      <c r="G100" s="43" t="str">
        <f t="shared" si="58"/>
        <v>b</v>
      </c>
      <c r="H100" s="43">
        <f t="shared" si="60"/>
        <v>1</v>
      </c>
      <c r="I100" s="60" t="str">
        <f t="shared" si="61"/>
        <v/>
      </c>
      <c r="J100" s="67" t="str">
        <f t="shared" si="62"/>
        <v/>
      </c>
      <c r="K100" s="67" t="str">
        <f t="shared" si="63"/>
        <v/>
      </c>
      <c r="L100" s="67">
        <f t="shared" si="64"/>
        <v>0</v>
      </c>
      <c r="M100" s="44">
        <f t="shared" si="65"/>
        <v>0</v>
      </c>
      <c r="N100" s="44">
        <f t="shared" si="66"/>
        <v>0</v>
      </c>
      <c r="O100" s="44">
        <f>IF(M100=1,IF(N100=1,3,IF(N100=3,3,)),)</f>
        <v>0</v>
      </c>
    </row>
    <row r="101" spans="1:19" x14ac:dyDescent="0.35">
      <c r="A101" s="122" t="s">
        <v>197</v>
      </c>
      <c r="B101" s="128">
        <v>44196</v>
      </c>
      <c r="C101" s="19"/>
      <c r="D101" s="50"/>
      <c r="E101" s="56"/>
      <c r="F101" s="133">
        <f>S101</f>
        <v>0</v>
      </c>
      <c r="G101" s="43" t="str">
        <f t="shared" si="58"/>
        <v>b</v>
      </c>
      <c r="H101" s="43">
        <f>IF(B101="",1,2)</f>
        <v>2</v>
      </c>
      <c r="I101" s="67" t="str">
        <f>IF(ISBLANK(D101),"","b")</f>
        <v/>
      </c>
      <c r="J101" s="67" t="str">
        <f>IF(ISBLANK(E101),"","b")</f>
        <v/>
      </c>
      <c r="K101" s="67">
        <f>IF(AND(H101="b",I101="B",J101="B"),1,)</f>
        <v>0</v>
      </c>
      <c r="L101" s="67">
        <f>IF(G101="b",M101-1,0)</f>
        <v>2019</v>
      </c>
      <c r="M101" s="67">
        <f>IF(G101="b",YEAR(B101),0)</f>
        <v>2020</v>
      </c>
      <c r="N101" s="44">
        <f>IF(G101="b",IF((MOD(M101,4)=0)-(MOD(M101,100)=0)+(MOD(M101,400)=0)=0,1,2),0)</f>
        <v>2</v>
      </c>
      <c r="O101" s="45">
        <f>IF(G101="b",IF(N101=2,B101-366+1,B101-365+1),0)</f>
        <v>43831</v>
      </c>
      <c r="P101" s="45">
        <f>C101</f>
        <v>0</v>
      </c>
      <c r="Q101" s="46">
        <f>B101</f>
        <v>44196</v>
      </c>
      <c r="R101" s="44" t="str">
        <f>IF(G101="b",IF(P101&lt;O101,"1","2"),)</f>
        <v>1</v>
      </c>
    </row>
    <row r="102" spans="1:19" x14ac:dyDescent="0.35">
      <c r="A102" s="121" t="s">
        <v>39</v>
      </c>
      <c r="B102" s="109"/>
      <c r="C102" s="107"/>
      <c r="D102" s="49"/>
      <c r="E102" s="17"/>
      <c r="F102" s="133">
        <f t="shared" si="59"/>
        <v>0</v>
      </c>
      <c r="G102" s="43" t="str">
        <f t="shared" si="58"/>
        <v>b</v>
      </c>
      <c r="H102" s="43">
        <f t="shared" si="60"/>
        <v>1</v>
      </c>
      <c r="I102" s="60" t="str">
        <f t="shared" si="61"/>
        <v/>
      </c>
      <c r="J102" s="67" t="str">
        <f t="shared" si="62"/>
        <v/>
      </c>
      <c r="K102" s="67" t="str">
        <f t="shared" si="63"/>
        <v/>
      </c>
      <c r="L102" s="67">
        <f t="shared" si="64"/>
        <v>0</v>
      </c>
      <c r="M102" s="44">
        <f t="shared" si="65"/>
        <v>0</v>
      </c>
      <c r="N102" s="44">
        <f t="shared" si="66"/>
        <v>0</v>
      </c>
      <c r="O102" s="44">
        <f>IF(M102=1,IF(N102=1,3,IF(N102=3,3,)),)</f>
        <v>0</v>
      </c>
    </row>
    <row r="103" spans="1:19" x14ac:dyDescent="0.35">
      <c r="A103" s="88" t="s">
        <v>282</v>
      </c>
      <c r="B103" s="128">
        <v>44486</v>
      </c>
      <c r="C103" s="18"/>
      <c r="D103" s="124"/>
      <c r="E103" s="125"/>
      <c r="F103" s="133">
        <f t="shared" si="59"/>
        <v>0</v>
      </c>
      <c r="G103" s="43" t="str">
        <f t="shared" si="58"/>
        <v>b</v>
      </c>
      <c r="H103" s="43">
        <f t="shared" si="60"/>
        <v>2</v>
      </c>
      <c r="I103" s="60" t="str">
        <f t="shared" si="61"/>
        <v/>
      </c>
      <c r="J103" s="67" t="str">
        <f t="shared" si="62"/>
        <v/>
      </c>
      <c r="K103" s="67" t="str">
        <f t="shared" si="63"/>
        <v/>
      </c>
      <c r="L103" s="67">
        <f t="shared" si="64"/>
        <v>0</v>
      </c>
      <c r="M103" s="44">
        <f t="shared" si="65"/>
        <v>0</v>
      </c>
      <c r="N103" s="44">
        <f t="shared" si="66"/>
        <v>0</v>
      </c>
    </row>
    <row r="104" spans="1:19" x14ac:dyDescent="0.35">
      <c r="A104" s="122" t="s">
        <v>247</v>
      </c>
      <c r="B104" s="111"/>
      <c r="C104" s="16"/>
      <c r="D104" s="50"/>
      <c r="E104" s="56"/>
      <c r="F104" s="135">
        <f t="shared" si="59"/>
        <v>0</v>
      </c>
      <c r="G104" s="43" t="str">
        <f t="shared" si="58"/>
        <v>b</v>
      </c>
      <c r="H104" s="43">
        <f t="shared" si="60"/>
        <v>1</v>
      </c>
      <c r="I104" s="60" t="str">
        <f t="shared" si="61"/>
        <v/>
      </c>
      <c r="J104" s="67" t="str">
        <f t="shared" si="62"/>
        <v/>
      </c>
      <c r="K104" s="67" t="str">
        <f t="shared" si="63"/>
        <v/>
      </c>
      <c r="L104" s="67">
        <f t="shared" si="64"/>
        <v>0</v>
      </c>
      <c r="M104" s="44">
        <f t="shared" si="65"/>
        <v>0</v>
      </c>
      <c r="N104" s="44">
        <f t="shared" si="66"/>
        <v>0</v>
      </c>
    </row>
    <row r="105" spans="1:19" x14ac:dyDescent="0.35">
      <c r="A105" s="122" t="s">
        <v>264</v>
      </c>
      <c r="B105" s="109"/>
      <c r="C105" s="90"/>
      <c r="D105" s="49"/>
      <c r="E105" s="17"/>
      <c r="F105" s="133">
        <f t="shared" si="59"/>
        <v>0</v>
      </c>
      <c r="G105" s="43" t="str">
        <f t="shared" si="58"/>
        <v>b</v>
      </c>
      <c r="H105" s="43">
        <f t="shared" si="60"/>
        <v>1</v>
      </c>
      <c r="I105" s="60" t="str">
        <f t="shared" si="61"/>
        <v/>
      </c>
      <c r="J105" s="67" t="str">
        <f t="shared" si="62"/>
        <v/>
      </c>
      <c r="K105" s="67" t="str">
        <f t="shared" si="63"/>
        <v/>
      </c>
      <c r="L105" s="67">
        <f t="shared" si="64"/>
        <v>0</v>
      </c>
      <c r="M105" s="44">
        <f t="shared" si="65"/>
        <v>0</v>
      </c>
      <c r="N105" s="44">
        <f t="shared" si="66"/>
        <v>0</v>
      </c>
    </row>
    <row r="106" spans="1:19" x14ac:dyDescent="0.35">
      <c r="A106" s="88" t="s">
        <v>198</v>
      </c>
      <c r="B106" s="109"/>
      <c r="C106" s="18"/>
      <c r="D106" s="49"/>
      <c r="E106" s="17"/>
      <c r="F106" s="133">
        <f t="shared" si="59"/>
        <v>0</v>
      </c>
      <c r="G106" s="43" t="str">
        <f t="shared" si="58"/>
        <v>b</v>
      </c>
      <c r="H106" s="43">
        <f t="shared" si="60"/>
        <v>1</v>
      </c>
      <c r="I106" s="60" t="str">
        <f t="shared" si="61"/>
        <v/>
      </c>
      <c r="J106" s="67" t="str">
        <f t="shared" si="62"/>
        <v/>
      </c>
      <c r="K106" s="67" t="str">
        <f t="shared" si="63"/>
        <v/>
      </c>
      <c r="L106" s="67">
        <f t="shared" si="64"/>
        <v>0</v>
      </c>
      <c r="M106" s="44">
        <f t="shared" si="65"/>
        <v>0</v>
      </c>
      <c r="N106" s="44">
        <f t="shared" si="66"/>
        <v>0</v>
      </c>
    </row>
    <row r="107" spans="1:19" x14ac:dyDescent="0.35">
      <c r="A107" s="88" t="s">
        <v>265</v>
      </c>
      <c r="B107" s="109"/>
      <c r="C107" s="18"/>
      <c r="D107" s="49"/>
      <c r="E107" s="17"/>
      <c r="F107" s="133"/>
      <c r="G107" s="43" t="str">
        <f t="shared" si="58"/>
        <v>b</v>
      </c>
      <c r="H107" s="43">
        <f t="shared" si="60"/>
        <v>1</v>
      </c>
      <c r="I107" s="60" t="str">
        <f t="shared" si="61"/>
        <v/>
      </c>
      <c r="J107" s="67" t="str">
        <f t="shared" si="62"/>
        <v/>
      </c>
      <c r="K107" s="67" t="str">
        <f t="shared" si="63"/>
        <v/>
      </c>
      <c r="L107" s="67">
        <f t="shared" si="64"/>
        <v>0</v>
      </c>
      <c r="M107" s="44">
        <f t="shared" si="65"/>
        <v>0</v>
      </c>
      <c r="N107" s="44">
        <f t="shared" si="66"/>
        <v>0</v>
      </c>
      <c r="O107" s="44">
        <f>IF(M107=1,IF(N107=1,3,IF(N107=3,3,)),)</f>
        <v>0</v>
      </c>
      <c r="P107" s="106"/>
      <c r="Q107" s="106"/>
      <c r="R107" s="84"/>
      <c r="S107" s="84"/>
    </row>
    <row r="108" spans="1:19" x14ac:dyDescent="0.35">
      <c r="A108" s="88" t="s">
        <v>152</v>
      </c>
      <c r="B108" s="109"/>
      <c r="C108" s="18"/>
      <c r="D108" s="50"/>
      <c r="E108" s="56"/>
      <c r="F108" s="133">
        <f t="shared" ref="F108:F115" si="67">N108</f>
        <v>0</v>
      </c>
      <c r="G108" s="43" t="str">
        <f t="shared" si="58"/>
        <v>b</v>
      </c>
      <c r="H108" s="43">
        <f t="shared" si="60"/>
        <v>1</v>
      </c>
      <c r="I108" s="60" t="str">
        <f t="shared" si="61"/>
        <v/>
      </c>
      <c r="J108" s="67" t="str">
        <f t="shared" si="62"/>
        <v/>
      </c>
      <c r="K108" s="67" t="str">
        <f t="shared" si="63"/>
        <v/>
      </c>
      <c r="L108" s="67">
        <f t="shared" si="64"/>
        <v>0</v>
      </c>
      <c r="M108" s="44">
        <f t="shared" si="65"/>
        <v>0</v>
      </c>
      <c r="N108" s="44">
        <f t="shared" si="66"/>
        <v>0</v>
      </c>
      <c r="O108" s="44">
        <f>IF(M108=1,IF(N108=1,3,IF(N108=3,3,)),)</f>
        <v>0</v>
      </c>
      <c r="P108" s="84"/>
      <c r="Q108" s="84"/>
      <c r="R108" s="84"/>
      <c r="S108" s="84"/>
    </row>
    <row r="109" spans="1:19" x14ac:dyDescent="0.35">
      <c r="A109" s="88" t="s">
        <v>266</v>
      </c>
      <c r="B109" s="109"/>
      <c r="C109" s="18"/>
      <c r="D109" s="49"/>
      <c r="E109" s="17"/>
      <c r="F109" s="133">
        <f t="shared" si="67"/>
        <v>0</v>
      </c>
      <c r="G109" s="43" t="str">
        <f t="shared" si="58"/>
        <v>b</v>
      </c>
      <c r="H109" s="43">
        <f t="shared" si="60"/>
        <v>1</v>
      </c>
      <c r="I109" s="60" t="str">
        <f t="shared" si="61"/>
        <v/>
      </c>
      <c r="J109" s="67" t="str">
        <f t="shared" si="62"/>
        <v/>
      </c>
      <c r="K109" s="67" t="str">
        <f t="shared" si="63"/>
        <v/>
      </c>
      <c r="L109" s="67">
        <f t="shared" si="64"/>
        <v>0</v>
      </c>
      <c r="M109" s="44">
        <f t="shared" si="65"/>
        <v>0</v>
      </c>
      <c r="N109" s="44">
        <f t="shared" si="66"/>
        <v>0</v>
      </c>
      <c r="O109" s="44">
        <f>IF(M109=1,IF(N109=1,3,IF(N109=3,3,)),)</f>
        <v>0</v>
      </c>
      <c r="P109" s="45"/>
      <c r="Q109" s="46"/>
      <c r="R109" s="44"/>
      <c r="S109" s="44">
        <f>IF(K109=1,IF(O109&gt;P109,,IF(Q109&gt;=P109,5,2)),)</f>
        <v>0</v>
      </c>
    </row>
    <row r="110" spans="1:19" x14ac:dyDescent="0.35">
      <c r="A110" s="88" t="s">
        <v>279</v>
      </c>
      <c r="B110" s="128">
        <v>44441</v>
      </c>
      <c r="C110" s="18"/>
      <c r="D110" s="49"/>
      <c r="E110" s="17"/>
      <c r="F110" s="133">
        <f t="shared" si="67"/>
        <v>0</v>
      </c>
      <c r="G110" s="43" t="str">
        <f t="shared" si="58"/>
        <v>b</v>
      </c>
      <c r="H110" s="43">
        <f t="shared" si="60"/>
        <v>2</v>
      </c>
      <c r="I110" s="60" t="str">
        <f t="shared" si="61"/>
        <v/>
      </c>
      <c r="J110" s="67" t="str">
        <f t="shared" si="62"/>
        <v/>
      </c>
      <c r="K110" s="67" t="str">
        <f t="shared" si="63"/>
        <v/>
      </c>
      <c r="L110" s="67">
        <f t="shared" si="64"/>
        <v>0</v>
      </c>
      <c r="M110" s="44">
        <f t="shared" si="65"/>
        <v>0</v>
      </c>
      <c r="N110" s="44">
        <f t="shared" si="66"/>
        <v>0</v>
      </c>
    </row>
    <row r="111" spans="1:19" ht="13" customHeight="1" x14ac:dyDescent="0.35">
      <c r="A111" s="88" t="s">
        <v>285</v>
      </c>
      <c r="B111" s="89">
        <v>44836</v>
      </c>
      <c r="C111" s="56"/>
      <c r="D111" s="50"/>
      <c r="E111" s="56"/>
      <c r="F111" s="131">
        <f t="shared" ref="F111" si="68">S111</f>
        <v>0</v>
      </c>
      <c r="G111" s="43" t="str">
        <f>IF(OR(LEFT(A111,1)="D",A111="g8OFQ"),"b"," ")</f>
        <v>b</v>
      </c>
      <c r="H111" s="60" t="str">
        <f t="shared" ref="H111" si="69">IF(ISBLANK(C111),"","b")</f>
        <v/>
      </c>
      <c r="I111" s="67" t="str">
        <f t="shared" ref="I111" si="70">IF(ISBLANK(D111),"","b")</f>
        <v/>
      </c>
      <c r="J111" s="67" t="str">
        <f t="shared" ref="J111" si="71">IF(ISBLANK(E111),"","b")</f>
        <v/>
      </c>
      <c r="K111" s="67">
        <f>IF(AND(H111="b",I111="B",J111="B"),1,)</f>
        <v>0</v>
      </c>
      <c r="L111" s="67">
        <f>IF(G111="b",M111-1,0)</f>
        <v>2021</v>
      </c>
      <c r="M111" s="67">
        <f>IF(G111="b",YEAR(B111),0)</f>
        <v>2022</v>
      </c>
      <c r="N111" s="44">
        <f>IF(G111="b",IF((MOD(M111,4)=0)-(MOD(M111,100)=0)+(MOD(M111,400)=0)=0,1,2),0)</f>
        <v>1</v>
      </c>
      <c r="O111" s="45">
        <f>IF(G111="b",IF(N111=2,B111-366+1,B111-365+1),0)</f>
        <v>44472</v>
      </c>
      <c r="P111" s="45">
        <f>C111</f>
        <v>0</v>
      </c>
      <c r="Q111" s="46">
        <f>B111</f>
        <v>44836</v>
      </c>
      <c r="R111" s="44" t="str">
        <f>IF(G111="b",IF(P111&lt;O111,"1","2"),)</f>
        <v>1</v>
      </c>
      <c r="S111" s="44">
        <f>IF(K111=1,IF(O111&gt;P111,,IF(Q111&gt;=P111,5,2)),)</f>
        <v>0</v>
      </c>
    </row>
    <row r="112" spans="1:19" x14ac:dyDescent="0.35">
      <c r="A112" s="88" t="s">
        <v>267</v>
      </c>
      <c r="B112" s="109"/>
      <c r="C112" s="18"/>
      <c r="D112" s="50"/>
      <c r="E112" s="56"/>
      <c r="F112" s="133">
        <f t="shared" si="67"/>
        <v>0</v>
      </c>
      <c r="G112" s="43" t="str">
        <f t="shared" si="58"/>
        <v>b</v>
      </c>
      <c r="H112" s="43">
        <f t="shared" si="60"/>
        <v>1</v>
      </c>
      <c r="I112" s="60" t="str">
        <f t="shared" si="61"/>
        <v/>
      </c>
      <c r="J112" s="67" t="str">
        <f t="shared" si="62"/>
        <v/>
      </c>
      <c r="K112" s="67" t="str">
        <f t="shared" si="63"/>
        <v/>
      </c>
      <c r="L112" s="67">
        <f t="shared" si="64"/>
        <v>0</v>
      </c>
      <c r="M112" s="44">
        <f t="shared" si="65"/>
        <v>0</v>
      </c>
      <c r="N112" s="44">
        <f t="shared" si="66"/>
        <v>0</v>
      </c>
      <c r="O112" s="44">
        <f>IF(M112=1,IF(N112=1,3,IF(N112=3,3,)),)</f>
        <v>0</v>
      </c>
      <c r="P112" s="45"/>
      <c r="Q112" s="46"/>
      <c r="R112" s="44"/>
      <c r="S112" s="44">
        <f t="shared" ref="S112:S120" si="72">IF(K112=1,IF(O112&gt;P112,,IF(Q112&gt;=P112,5,2)),)</f>
        <v>0</v>
      </c>
    </row>
    <row r="113" spans="1:19" x14ac:dyDescent="0.35">
      <c r="A113" s="88" t="s">
        <v>199</v>
      </c>
      <c r="B113" s="109"/>
      <c r="C113" s="18"/>
      <c r="D113" s="50"/>
      <c r="E113" s="56"/>
      <c r="F113" s="133">
        <f t="shared" si="67"/>
        <v>0</v>
      </c>
      <c r="G113" s="43" t="str">
        <f t="shared" si="58"/>
        <v>b</v>
      </c>
      <c r="H113" s="43">
        <f t="shared" si="60"/>
        <v>1</v>
      </c>
      <c r="I113" s="60" t="str">
        <f t="shared" si="61"/>
        <v/>
      </c>
      <c r="J113" s="67" t="str">
        <f t="shared" si="62"/>
        <v/>
      </c>
      <c r="K113" s="67" t="str">
        <f t="shared" si="63"/>
        <v/>
      </c>
      <c r="L113" s="67">
        <f t="shared" si="64"/>
        <v>0</v>
      </c>
      <c r="M113" s="44">
        <f t="shared" si="65"/>
        <v>0</v>
      </c>
      <c r="N113" s="44">
        <f t="shared" si="66"/>
        <v>0</v>
      </c>
      <c r="O113" s="44">
        <f>IF(M113=1,IF(N113=1,3,IF(N113=3,3,)),)</f>
        <v>0</v>
      </c>
      <c r="P113" s="45"/>
      <c r="Q113" s="46"/>
      <c r="R113" s="44"/>
      <c r="S113" s="44">
        <f t="shared" si="72"/>
        <v>0</v>
      </c>
    </row>
    <row r="114" spans="1:19" x14ac:dyDescent="0.35">
      <c r="A114" s="88" t="s">
        <v>200</v>
      </c>
      <c r="B114" s="109"/>
      <c r="C114" s="18"/>
      <c r="D114" s="50"/>
      <c r="E114" s="56"/>
      <c r="F114" s="133">
        <f t="shared" si="67"/>
        <v>0</v>
      </c>
      <c r="G114" s="43" t="str">
        <f t="shared" si="58"/>
        <v>b</v>
      </c>
      <c r="H114" s="43">
        <f t="shared" si="60"/>
        <v>1</v>
      </c>
      <c r="I114" s="60" t="str">
        <f t="shared" si="61"/>
        <v/>
      </c>
      <c r="J114" s="67" t="str">
        <f t="shared" si="62"/>
        <v/>
      </c>
      <c r="K114" s="67" t="str">
        <f t="shared" si="63"/>
        <v/>
      </c>
      <c r="L114" s="67">
        <f t="shared" si="64"/>
        <v>0</v>
      </c>
      <c r="M114" s="44">
        <f t="shared" si="65"/>
        <v>0</v>
      </c>
      <c r="N114" s="44">
        <f t="shared" si="66"/>
        <v>0</v>
      </c>
      <c r="O114" s="44">
        <f>IF(M114=1,IF(N114=1,3,IF(N114=3,3,)),)</f>
        <v>0</v>
      </c>
      <c r="P114" s="45"/>
      <c r="Q114" s="46"/>
      <c r="R114" s="44"/>
      <c r="S114" s="44">
        <f t="shared" si="72"/>
        <v>0</v>
      </c>
    </row>
    <row r="115" spans="1:19" x14ac:dyDescent="0.35">
      <c r="A115" s="88" t="s">
        <v>201</v>
      </c>
      <c r="B115" s="111"/>
      <c r="C115" s="18"/>
      <c r="D115" s="50"/>
      <c r="E115" s="56"/>
      <c r="F115" s="136">
        <f t="shared" si="67"/>
        <v>0</v>
      </c>
      <c r="G115" s="43" t="str">
        <f t="shared" si="58"/>
        <v>b</v>
      </c>
      <c r="H115" s="43">
        <f t="shared" si="60"/>
        <v>1</v>
      </c>
      <c r="I115" s="60" t="str">
        <f t="shared" si="61"/>
        <v/>
      </c>
      <c r="J115" s="67" t="str">
        <f t="shared" si="62"/>
        <v/>
      </c>
      <c r="K115" s="67" t="str">
        <f t="shared" si="63"/>
        <v/>
      </c>
      <c r="L115" s="67">
        <f t="shared" si="64"/>
        <v>0</v>
      </c>
      <c r="M115" s="44">
        <f t="shared" si="65"/>
        <v>0</v>
      </c>
      <c r="N115" s="44">
        <f t="shared" si="66"/>
        <v>0</v>
      </c>
      <c r="O115" s="44">
        <f>IF(M115=1,IF(N115=1,3,IF(N115=3,3,)),)</f>
        <v>0</v>
      </c>
      <c r="P115" s="45"/>
      <c r="Q115" s="46"/>
      <c r="R115" s="44"/>
      <c r="S115" s="44">
        <f t="shared" si="72"/>
        <v>0</v>
      </c>
    </row>
    <row r="116" spans="1:19" x14ac:dyDescent="0.35">
      <c r="A116" s="88" t="s">
        <v>40</v>
      </c>
      <c r="B116" s="127">
        <v>43586</v>
      </c>
      <c r="C116" s="16"/>
      <c r="D116" s="50"/>
      <c r="E116" s="56"/>
      <c r="F116" s="130">
        <f>S116</f>
        <v>0</v>
      </c>
      <c r="G116" s="43" t="str">
        <f t="shared" si="58"/>
        <v>b</v>
      </c>
      <c r="H116" s="60" t="str">
        <f>IF(ISBLANK(C116),"","b")</f>
        <v/>
      </c>
      <c r="I116" s="67" t="str">
        <f>IF(ISBLANK(D116),"","b")</f>
        <v/>
      </c>
      <c r="J116" s="67" t="str">
        <f>IF(ISBLANK(E116),"","b")</f>
        <v/>
      </c>
      <c r="K116" s="67">
        <f>IF(AND(H116="b",I116="B",J116="B"),1,)</f>
        <v>0</v>
      </c>
      <c r="L116" s="67">
        <f>IF(G116="b",M116-1,0)</f>
        <v>2018</v>
      </c>
      <c r="M116" s="67">
        <f>IF(G116="b",YEAR(B116),0)</f>
        <v>2019</v>
      </c>
      <c r="N116" s="44">
        <f>IF(G116="b",IF((MOD(M116,4)=0)-(MOD(M116,100)=0)+(MOD(M116,400)=0)=0,1,2),0)</f>
        <v>1</v>
      </c>
      <c r="O116" s="45">
        <f>IF(G116="b",IF(N116=2,B116-366+1,B116-365+1),0)</f>
        <v>43222</v>
      </c>
      <c r="P116" s="45">
        <f>C116</f>
        <v>0</v>
      </c>
      <c r="Q116" s="46">
        <f>B116</f>
        <v>43586</v>
      </c>
      <c r="R116" s="44" t="str">
        <f>IF(G116="b",IF(P116&lt;O116,"1","2"),)</f>
        <v>1</v>
      </c>
      <c r="S116" s="44">
        <f t="shared" si="72"/>
        <v>0</v>
      </c>
    </row>
    <row r="117" spans="1:19" x14ac:dyDescent="0.35">
      <c r="A117" s="88" t="s">
        <v>202</v>
      </c>
      <c r="B117" s="109"/>
      <c r="C117" s="18"/>
      <c r="D117" s="50"/>
      <c r="E117" s="56"/>
      <c r="F117" s="133">
        <f>N117</f>
        <v>0</v>
      </c>
      <c r="G117" s="43" t="str">
        <f t="shared" ref="G117:G149" si="73">IF(OR(LEFT(A117,1)="D",A117="g8OFQ"),"b"," ")</f>
        <v>b</v>
      </c>
      <c r="H117" s="43">
        <f>IF(B117="",1,2)</f>
        <v>1</v>
      </c>
      <c r="I117" s="60" t="str">
        <f t="shared" ref="I117:K118" si="74">IF(ISBLANK(C117),"","b")</f>
        <v/>
      </c>
      <c r="J117" s="67" t="str">
        <f t="shared" si="74"/>
        <v/>
      </c>
      <c r="K117" s="67" t="str">
        <f t="shared" si="74"/>
        <v/>
      </c>
      <c r="L117" s="67">
        <f>IF(AND(I117="b",J117="B",K117="B"),1,)</f>
        <v>0</v>
      </c>
      <c r="M117" s="44">
        <f>IF(L117=1,IF(B117="",3,IF(C117&lt;=B117,1,2)),)</f>
        <v>0</v>
      </c>
      <c r="N117" s="44">
        <f>IF(L117=1,IF(OR(M117=1,M117=3),2,),)</f>
        <v>0</v>
      </c>
      <c r="O117" s="44">
        <f>IF(M117=1,IF(N117=1,3,IF(N117=3,3,)),)</f>
        <v>0</v>
      </c>
      <c r="P117" s="45"/>
      <c r="Q117" s="46"/>
      <c r="R117" s="44"/>
      <c r="S117" s="44">
        <f t="shared" si="72"/>
        <v>0</v>
      </c>
    </row>
    <row r="118" spans="1:19" x14ac:dyDescent="0.35">
      <c r="A118" s="88" t="s">
        <v>203</v>
      </c>
      <c r="B118" s="109"/>
      <c r="C118" s="18"/>
      <c r="D118" s="50"/>
      <c r="E118" s="56"/>
      <c r="F118" s="133">
        <f>N118</f>
        <v>0</v>
      </c>
      <c r="G118" s="43" t="str">
        <f t="shared" si="73"/>
        <v>b</v>
      </c>
      <c r="H118" s="43">
        <f>IF(B118="",1,2)</f>
        <v>1</v>
      </c>
      <c r="I118" s="60" t="str">
        <f t="shared" si="74"/>
        <v/>
      </c>
      <c r="J118" s="67" t="str">
        <f t="shared" si="74"/>
        <v/>
      </c>
      <c r="K118" s="67" t="str">
        <f t="shared" si="74"/>
        <v/>
      </c>
      <c r="L118" s="67">
        <f>IF(AND(I118="b",J118="B",K118="B"),1,)</f>
        <v>0</v>
      </c>
      <c r="M118" s="44">
        <f>IF(L118=1,IF(B118="",3,IF(C118&lt;=B118,1,2)),)</f>
        <v>0</v>
      </c>
      <c r="N118" s="44">
        <f>IF(L118=1,IF(OR(M118=1,M118=3),2,),)</f>
        <v>0</v>
      </c>
      <c r="O118" s="44">
        <f>IF(M118=1,IF(N118=1,3,IF(N118=3,3,)),)</f>
        <v>0</v>
      </c>
      <c r="P118" s="45"/>
      <c r="Q118" s="46"/>
      <c r="R118" s="44"/>
      <c r="S118" s="44">
        <f t="shared" si="72"/>
        <v>0</v>
      </c>
    </row>
    <row r="119" spans="1:19" x14ac:dyDescent="0.35">
      <c r="A119" s="88" t="s">
        <v>253</v>
      </c>
      <c r="B119" s="128">
        <v>44044</v>
      </c>
      <c r="C119" s="16"/>
      <c r="D119" s="50"/>
      <c r="E119" s="56"/>
      <c r="F119" s="130">
        <f xml:space="preserve"> S119</f>
        <v>0</v>
      </c>
      <c r="G119" s="43" t="str">
        <f t="shared" si="73"/>
        <v>b</v>
      </c>
      <c r="H119" s="60" t="str">
        <f>IF(ISBLANK(C119),"","b")</f>
        <v/>
      </c>
      <c r="I119" s="67" t="str">
        <f>IF(ISBLANK(D119),"","b")</f>
        <v/>
      </c>
      <c r="J119" s="67" t="str">
        <f>IF(ISBLANK(E119),"","b")</f>
        <v/>
      </c>
      <c r="K119" s="67">
        <f>IF(AND(H119="b",I119="B",J119="B"),1,)</f>
        <v>0</v>
      </c>
      <c r="L119" s="67">
        <f>IF(G119="b",M119-1,0)</f>
        <v>2019</v>
      </c>
      <c r="M119" s="67">
        <f>IF(G119="b",YEAR(B119),0)</f>
        <v>2020</v>
      </c>
      <c r="N119" s="44">
        <f>IF(G119="b",IF((MOD(M119,4)=0)-(MOD(M119,100)=0)+(MOD(M119,400)=0)=0,1,2),0)</f>
        <v>2</v>
      </c>
      <c r="O119" s="45">
        <f>IF(G119="b",IF(N119=2,B119-366+1,B119-365+1),0)</f>
        <v>43679</v>
      </c>
      <c r="P119" s="45">
        <f>C119</f>
        <v>0</v>
      </c>
      <c r="Q119" s="46">
        <f>B119</f>
        <v>44044</v>
      </c>
      <c r="R119" s="44" t="str">
        <f>IF(G119="b",IF(P119&lt;O119,"1","2"),)</f>
        <v>1</v>
      </c>
      <c r="S119" s="44">
        <f t="shared" si="72"/>
        <v>0</v>
      </c>
    </row>
    <row r="120" spans="1:19" x14ac:dyDescent="0.35">
      <c r="A120" s="88" t="s">
        <v>204</v>
      </c>
      <c r="B120" s="109"/>
      <c r="C120" s="90"/>
      <c r="D120" s="50"/>
      <c r="E120" s="56"/>
      <c r="F120" s="133">
        <f t="shared" ref="F120:F142" si="75">N120</f>
        <v>0</v>
      </c>
      <c r="G120" s="43" t="str">
        <f t="shared" si="73"/>
        <v>b</v>
      </c>
      <c r="H120" s="43">
        <f t="shared" ref="H120:H142" si="76">IF(B120="",1,2)</f>
        <v>1</v>
      </c>
      <c r="I120" s="60" t="str">
        <f t="shared" ref="I120:I142" si="77">IF(ISBLANK(C120),"","b")</f>
        <v/>
      </c>
      <c r="J120" s="67" t="str">
        <f t="shared" ref="J120:J142" si="78">IF(ISBLANK(D120),"","b")</f>
        <v/>
      </c>
      <c r="K120" s="67" t="str">
        <f t="shared" ref="K120:K142" si="79">IF(ISBLANK(E120),"","b")</f>
        <v/>
      </c>
      <c r="L120" s="67">
        <f t="shared" ref="L120:L142" si="80">IF(AND(I120="b",J120="B",K120="B"),1,)</f>
        <v>0</v>
      </c>
      <c r="M120" s="44">
        <f t="shared" ref="M120:M142" si="81">IF(L120=1,IF(B120="",3,IF(C120&lt;=B120,1,2)),)</f>
        <v>0</v>
      </c>
      <c r="N120" s="44">
        <f t="shared" ref="N120:N142" si="82">IF(L120=1,IF(OR(M120=1,M120=3),2,),)</f>
        <v>0</v>
      </c>
      <c r="O120" s="44">
        <f t="shared" ref="O120:O142" si="83">IF(M120=1,IF(N120=1,3,IF(N120=3,3,)),)</f>
        <v>0</v>
      </c>
      <c r="P120" s="45"/>
      <c r="Q120" s="46"/>
      <c r="R120" s="44"/>
      <c r="S120" s="44">
        <f t="shared" si="72"/>
        <v>0</v>
      </c>
    </row>
    <row r="121" spans="1:19" x14ac:dyDescent="0.35">
      <c r="A121" s="88" t="s">
        <v>147</v>
      </c>
      <c r="B121" s="109"/>
      <c r="C121" s="18"/>
      <c r="D121" s="50"/>
      <c r="E121" s="56"/>
      <c r="F121" s="133">
        <f t="shared" si="75"/>
        <v>0</v>
      </c>
      <c r="G121" s="43" t="str">
        <f t="shared" si="73"/>
        <v>b</v>
      </c>
      <c r="H121" s="43">
        <f t="shared" si="76"/>
        <v>1</v>
      </c>
      <c r="I121" s="60" t="str">
        <f t="shared" si="77"/>
        <v/>
      </c>
      <c r="J121" s="67" t="str">
        <f t="shared" si="78"/>
        <v/>
      </c>
      <c r="K121" s="67" t="str">
        <f t="shared" si="79"/>
        <v/>
      </c>
      <c r="L121" s="67">
        <f t="shared" si="80"/>
        <v>0</v>
      </c>
      <c r="M121" s="44">
        <f t="shared" si="81"/>
        <v>0</v>
      </c>
      <c r="N121" s="44">
        <f t="shared" si="82"/>
        <v>0</v>
      </c>
      <c r="O121" s="44">
        <f t="shared" si="83"/>
        <v>0</v>
      </c>
    </row>
    <row r="122" spans="1:19" x14ac:dyDescent="0.35">
      <c r="A122" s="88" t="s">
        <v>205</v>
      </c>
      <c r="B122" s="109"/>
      <c r="C122" s="18"/>
      <c r="D122" s="50"/>
      <c r="E122" s="56"/>
      <c r="F122" s="133">
        <f t="shared" si="75"/>
        <v>0</v>
      </c>
      <c r="G122" s="43" t="str">
        <f t="shared" si="73"/>
        <v>b</v>
      </c>
      <c r="H122" s="43">
        <f t="shared" si="76"/>
        <v>1</v>
      </c>
      <c r="I122" s="60" t="str">
        <f t="shared" si="77"/>
        <v/>
      </c>
      <c r="J122" s="67" t="str">
        <f t="shared" si="78"/>
        <v/>
      </c>
      <c r="K122" s="67" t="str">
        <f t="shared" si="79"/>
        <v/>
      </c>
      <c r="L122" s="67">
        <f t="shared" si="80"/>
        <v>0</v>
      </c>
      <c r="M122" s="44">
        <f t="shared" si="81"/>
        <v>0</v>
      </c>
      <c r="N122" s="44">
        <f t="shared" si="82"/>
        <v>0</v>
      </c>
      <c r="O122" s="44">
        <f t="shared" si="83"/>
        <v>0</v>
      </c>
    </row>
    <row r="123" spans="1:19" x14ac:dyDescent="0.35">
      <c r="A123" s="88" t="s">
        <v>206</v>
      </c>
      <c r="B123" s="109"/>
      <c r="C123" s="18"/>
      <c r="D123" s="50"/>
      <c r="E123" s="56"/>
      <c r="F123" s="133">
        <f t="shared" si="75"/>
        <v>0</v>
      </c>
      <c r="G123" s="43" t="str">
        <f t="shared" si="73"/>
        <v>b</v>
      </c>
      <c r="H123" s="43">
        <f t="shared" si="76"/>
        <v>1</v>
      </c>
      <c r="I123" s="60" t="str">
        <f t="shared" si="77"/>
        <v/>
      </c>
      <c r="J123" s="67" t="str">
        <f t="shared" si="78"/>
        <v/>
      </c>
      <c r="K123" s="67" t="str">
        <f t="shared" si="79"/>
        <v/>
      </c>
      <c r="L123" s="67">
        <f t="shared" si="80"/>
        <v>0</v>
      </c>
      <c r="M123" s="44">
        <f t="shared" si="81"/>
        <v>0</v>
      </c>
      <c r="N123" s="44">
        <f t="shared" si="82"/>
        <v>0</v>
      </c>
      <c r="O123" s="44">
        <f t="shared" si="83"/>
        <v>0</v>
      </c>
    </row>
    <row r="124" spans="1:19" x14ac:dyDescent="0.35">
      <c r="A124" s="88" t="s">
        <v>207</v>
      </c>
      <c r="B124" s="109"/>
      <c r="C124" s="98"/>
      <c r="D124" s="120"/>
      <c r="E124" s="83"/>
      <c r="F124" s="133">
        <f t="shared" si="75"/>
        <v>0</v>
      </c>
      <c r="G124" s="43" t="str">
        <f t="shared" si="73"/>
        <v>b</v>
      </c>
      <c r="H124" s="43">
        <f t="shared" si="76"/>
        <v>1</v>
      </c>
      <c r="I124" s="60" t="str">
        <f t="shared" si="77"/>
        <v/>
      </c>
      <c r="J124" s="67" t="str">
        <f t="shared" si="78"/>
        <v/>
      </c>
      <c r="K124" s="67" t="str">
        <f t="shared" si="79"/>
        <v/>
      </c>
      <c r="L124" s="67">
        <f t="shared" si="80"/>
        <v>0</v>
      </c>
      <c r="M124" s="44">
        <f t="shared" si="81"/>
        <v>0</v>
      </c>
      <c r="N124" s="44">
        <f t="shared" si="82"/>
        <v>0</v>
      </c>
      <c r="O124" s="44">
        <f t="shared" si="83"/>
        <v>0</v>
      </c>
    </row>
    <row r="125" spans="1:19" x14ac:dyDescent="0.35">
      <c r="A125" s="88" t="s">
        <v>208</v>
      </c>
      <c r="B125" s="109"/>
      <c r="C125" s="18"/>
      <c r="D125" s="50"/>
      <c r="E125" s="56"/>
      <c r="F125" s="133">
        <f t="shared" si="75"/>
        <v>0</v>
      </c>
      <c r="G125" s="43" t="str">
        <f t="shared" si="73"/>
        <v>b</v>
      </c>
      <c r="H125" s="43">
        <f t="shared" si="76"/>
        <v>1</v>
      </c>
      <c r="I125" s="60" t="str">
        <f t="shared" si="77"/>
        <v/>
      </c>
      <c r="J125" s="67" t="str">
        <f t="shared" si="78"/>
        <v/>
      </c>
      <c r="K125" s="67" t="str">
        <f t="shared" si="79"/>
        <v/>
      </c>
      <c r="L125" s="67">
        <f t="shared" si="80"/>
        <v>0</v>
      </c>
      <c r="M125" s="44">
        <f t="shared" si="81"/>
        <v>0</v>
      </c>
      <c r="N125" s="44">
        <f t="shared" si="82"/>
        <v>0</v>
      </c>
      <c r="O125" s="44">
        <f t="shared" si="83"/>
        <v>0</v>
      </c>
    </row>
    <row r="126" spans="1:19" x14ac:dyDescent="0.35">
      <c r="A126" s="88" t="s">
        <v>209</v>
      </c>
      <c r="B126" s="109"/>
      <c r="C126" s="18"/>
      <c r="D126" s="119"/>
      <c r="E126" s="17"/>
      <c r="F126" s="133">
        <f t="shared" si="75"/>
        <v>0</v>
      </c>
      <c r="G126" s="43" t="str">
        <f t="shared" si="73"/>
        <v>b</v>
      </c>
      <c r="H126" s="43">
        <f t="shared" si="76"/>
        <v>1</v>
      </c>
      <c r="I126" s="60" t="str">
        <f t="shared" si="77"/>
        <v/>
      </c>
      <c r="J126" s="67" t="str">
        <f t="shared" si="78"/>
        <v/>
      </c>
      <c r="K126" s="67" t="str">
        <f t="shared" si="79"/>
        <v/>
      </c>
      <c r="L126" s="67">
        <f t="shared" si="80"/>
        <v>0</v>
      </c>
      <c r="M126" s="44">
        <f t="shared" si="81"/>
        <v>0</v>
      </c>
      <c r="N126" s="44">
        <f t="shared" si="82"/>
        <v>0</v>
      </c>
      <c r="O126" s="44">
        <f t="shared" si="83"/>
        <v>0</v>
      </c>
    </row>
    <row r="127" spans="1:19" x14ac:dyDescent="0.35">
      <c r="A127" s="122" t="s">
        <v>268</v>
      </c>
      <c r="B127" s="128">
        <v>44196</v>
      </c>
      <c r="C127" s="19"/>
      <c r="D127" s="50"/>
      <c r="E127" s="56"/>
      <c r="F127" s="133">
        <f>S127</f>
        <v>0</v>
      </c>
      <c r="G127" s="43" t="str">
        <f>IF(OR(LEFT(A127,1)="D",A127="g8OFQ"),"b"," ")</f>
        <v>b</v>
      </c>
      <c r="H127" s="60" t="str">
        <f t="shared" ref="H127" si="84">IF(ISBLANK(C127),"","b")</f>
        <v/>
      </c>
      <c r="I127" s="67" t="str">
        <f t="shared" ref="I127" si="85">IF(ISBLANK(D127),"","b")</f>
        <v/>
      </c>
      <c r="J127" s="67" t="str">
        <f t="shared" ref="J127" si="86">IF(ISBLANK(E127),"","b")</f>
        <v/>
      </c>
      <c r="K127" s="67">
        <f>IF(AND(H127="b",I127="B",J127="B"),1,)</f>
        <v>0</v>
      </c>
      <c r="L127" s="67">
        <f>IF(G127="b",M127-1,0)</f>
        <v>2019</v>
      </c>
      <c r="M127" s="67">
        <f>IF(G127="b",YEAR(B127),0)</f>
        <v>2020</v>
      </c>
      <c r="N127" s="44">
        <f>IF(G127="b",IF((MOD(M127,4)=0)-(MOD(M127,100)=0)+(MOD(M127,400)=0)=0,1,2),0)</f>
        <v>2</v>
      </c>
      <c r="O127" s="45">
        <f>IF(G127="b",IF(N127=2,B127-366+1,B127-365+1),0)</f>
        <v>43831</v>
      </c>
      <c r="P127" s="45">
        <f>C127</f>
        <v>0</v>
      </c>
      <c r="Q127" s="46">
        <f>B127</f>
        <v>44196</v>
      </c>
      <c r="R127" s="44" t="str">
        <f>IF(G127="b",IF(P127&lt;O127,"1","2"),)</f>
        <v>1</v>
      </c>
      <c r="S127" s="44">
        <f>IF(K127=1,IF(O127&gt;P127,,IF(Q127&gt;=P127,5,2)),)</f>
        <v>0</v>
      </c>
    </row>
    <row r="128" spans="1:19" x14ac:dyDescent="0.35">
      <c r="A128" s="88" t="s">
        <v>141</v>
      </c>
      <c r="B128" s="109"/>
      <c r="C128" s="18"/>
      <c r="D128" s="50"/>
      <c r="E128" s="56"/>
      <c r="F128" s="133">
        <f t="shared" si="75"/>
        <v>0</v>
      </c>
      <c r="G128" s="43" t="str">
        <f t="shared" si="73"/>
        <v>b</v>
      </c>
      <c r="H128" s="43">
        <f t="shared" si="76"/>
        <v>1</v>
      </c>
      <c r="I128" s="60" t="str">
        <f t="shared" si="77"/>
        <v/>
      </c>
      <c r="J128" s="67" t="str">
        <f t="shared" si="78"/>
        <v/>
      </c>
      <c r="K128" s="67" t="str">
        <f t="shared" si="79"/>
        <v/>
      </c>
      <c r="L128" s="67">
        <f t="shared" si="80"/>
        <v>0</v>
      </c>
      <c r="M128" s="44">
        <f t="shared" si="81"/>
        <v>0</v>
      </c>
      <c r="N128" s="44">
        <f t="shared" si="82"/>
        <v>0</v>
      </c>
      <c r="O128" s="44">
        <f t="shared" si="83"/>
        <v>0</v>
      </c>
    </row>
    <row r="129" spans="1:19" x14ac:dyDescent="0.35">
      <c r="A129" s="88" t="s">
        <v>156</v>
      </c>
      <c r="B129" s="109"/>
      <c r="C129" s="18"/>
      <c r="D129" s="49"/>
      <c r="E129" s="17"/>
      <c r="F129" s="133">
        <f t="shared" si="75"/>
        <v>0</v>
      </c>
      <c r="G129" s="43" t="str">
        <f t="shared" si="73"/>
        <v>b</v>
      </c>
      <c r="H129" s="43">
        <f t="shared" si="76"/>
        <v>1</v>
      </c>
      <c r="I129" s="60" t="str">
        <f t="shared" si="77"/>
        <v/>
      </c>
      <c r="J129" s="67" t="str">
        <f t="shared" si="78"/>
        <v/>
      </c>
      <c r="K129" s="67" t="str">
        <f t="shared" si="79"/>
        <v/>
      </c>
      <c r="L129" s="67">
        <f t="shared" si="80"/>
        <v>0</v>
      </c>
      <c r="M129" s="44">
        <f t="shared" si="81"/>
        <v>0</v>
      </c>
      <c r="N129" s="44">
        <f t="shared" si="82"/>
        <v>0</v>
      </c>
      <c r="O129" s="44">
        <f t="shared" si="83"/>
        <v>0</v>
      </c>
    </row>
    <row r="130" spans="1:19" x14ac:dyDescent="0.35">
      <c r="A130" s="88" t="s">
        <v>210</v>
      </c>
      <c r="B130" s="109"/>
      <c r="C130" s="18"/>
      <c r="D130" s="49"/>
      <c r="E130" s="17"/>
      <c r="F130" s="133">
        <f t="shared" si="75"/>
        <v>0</v>
      </c>
      <c r="G130" s="43" t="str">
        <f t="shared" si="73"/>
        <v>b</v>
      </c>
      <c r="H130" s="43">
        <f t="shared" si="76"/>
        <v>1</v>
      </c>
      <c r="I130" s="60" t="str">
        <f t="shared" si="77"/>
        <v/>
      </c>
      <c r="J130" s="67" t="str">
        <f t="shared" si="78"/>
        <v/>
      </c>
      <c r="K130" s="67" t="str">
        <f t="shared" si="79"/>
        <v/>
      </c>
      <c r="L130" s="67">
        <f t="shared" si="80"/>
        <v>0</v>
      </c>
      <c r="M130" s="44">
        <f t="shared" si="81"/>
        <v>0</v>
      </c>
      <c r="N130" s="44">
        <f t="shared" si="82"/>
        <v>0</v>
      </c>
      <c r="O130" s="44">
        <f t="shared" si="83"/>
        <v>0</v>
      </c>
    </row>
    <row r="131" spans="1:19" x14ac:dyDescent="0.35">
      <c r="A131" s="88" t="s">
        <v>165</v>
      </c>
      <c r="B131" s="109"/>
      <c r="C131" s="18"/>
      <c r="D131" s="50"/>
      <c r="E131" s="56"/>
      <c r="F131" s="133">
        <f t="shared" si="75"/>
        <v>0</v>
      </c>
      <c r="G131" s="43" t="str">
        <f t="shared" si="73"/>
        <v>b</v>
      </c>
      <c r="H131" s="43">
        <f t="shared" si="76"/>
        <v>1</v>
      </c>
      <c r="I131" s="60" t="str">
        <f t="shared" si="77"/>
        <v/>
      </c>
      <c r="J131" s="67" t="str">
        <f t="shared" si="78"/>
        <v/>
      </c>
      <c r="K131" s="67" t="str">
        <f t="shared" si="79"/>
        <v/>
      </c>
      <c r="L131" s="67">
        <f t="shared" si="80"/>
        <v>0</v>
      </c>
      <c r="M131" s="44">
        <f t="shared" si="81"/>
        <v>0</v>
      </c>
      <c r="N131" s="44">
        <f t="shared" si="82"/>
        <v>0</v>
      </c>
      <c r="O131" s="44">
        <f t="shared" si="83"/>
        <v>0</v>
      </c>
    </row>
    <row r="132" spans="1:19" x14ac:dyDescent="0.35">
      <c r="A132" s="88" t="s">
        <v>142</v>
      </c>
      <c r="B132" s="109"/>
      <c r="C132" s="18"/>
      <c r="D132" s="50"/>
      <c r="E132" s="56"/>
      <c r="F132" s="133">
        <f t="shared" si="75"/>
        <v>0</v>
      </c>
      <c r="G132" s="43" t="str">
        <f t="shared" si="73"/>
        <v>b</v>
      </c>
      <c r="H132" s="43">
        <f t="shared" si="76"/>
        <v>1</v>
      </c>
      <c r="I132" s="60" t="str">
        <f t="shared" si="77"/>
        <v/>
      </c>
      <c r="J132" s="67" t="str">
        <f t="shared" si="78"/>
        <v/>
      </c>
      <c r="K132" s="67" t="str">
        <f t="shared" si="79"/>
        <v/>
      </c>
      <c r="L132" s="67">
        <f t="shared" si="80"/>
        <v>0</v>
      </c>
      <c r="M132" s="44">
        <f t="shared" si="81"/>
        <v>0</v>
      </c>
      <c r="N132" s="44">
        <f t="shared" si="82"/>
        <v>0</v>
      </c>
      <c r="O132" s="44">
        <f t="shared" si="83"/>
        <v>0</v>
      </c>
    </row>
    <row r="133" spans="1:19" x14ac:dyDescent="0.35">
      <c r="A133" s="88" t="s">
        <v>211</v>
      </c>
      <c r="B133" s="109"/>
      <c r="C133" s="19"/>
      <c r="D133" s="50"/>
      <c r="E133" s="56"/>
      <c r="F133" s="133">
        <f t="shared" si="75"/>
        <v>0</v>
      </c>
      <c r="G133" s="43" t="str">
        <f t="shared" si="73"/>
        <v>b</v>
      </c>
      <c r="H133" s="43">
        <f t="shared" si="76"/>
        <v>1</v>
      </c>
      <c r="I133" s="60" t="str">
        <f t="shared" si="77"/>
        <v/>
      </c>
      <c r="J133" s="67" t="str">
        <f t="shared" si="78"/>
        <v/>
      </c>
      <c r="K133" s="67" t="str">
        <f t="shared" si="79"/>
        <v/>
      </c>
      <c r="L133" s="67">
        <f t="shared" si="80"/>
        <v>0</v>
      </c>
      <c r="M133" s="44">
        <f t="shared" si="81"/>
        <v>0</v>
      </c>
      <c r="N133" s="44">
        <f t="shared" si="82"/>
        <v>0</v>
      </c>
      <c r="O133" s="44">
        <f t="shared" si="83"/>
        <v>0</v>
      </c>
    </row>
    <row r="134" spans="1:19" x14ac:dyDescent="0.35">
      <c r="A134" s="88" t="s">
        <v>269</v>
      </c>
      <c r="B134" s="109"/>
      <c r="C134" s="19"/>
      <c r="D134" s="50"/>
      <c r="E134" s="56"/>
      <c r="F134" s="133">
        <f t="shared" si="75"/>
        <v>0</v>
      </c>
      <c r="G134" s="43" t="str">
        <f t="shared" si="73"/>
        <v>b</v>
      </c>
      <c r="H134" s="43">
        <f t="shared" si="76"/>
        <v>1</v>
      </c>
      <c r="I134" s="60" t="str">
        <f t="shared" si="77"/>
        <v/>
      </c>
      <c r="J134" s="67" t="str">
        <f t="shared" si="78"/>
        <v/>
      </c>
      <c r="K134" s="67" t="str">
        <f t="shared" si="79"/>
        <v/>
      </c>
      <c r="L134" s="67">
        <f t="shared" si="80"/>
        <v>0</v>
      </c>
      <c r="M134" s="44">
        <f t="shared" si="81"/>
        <v>0</v>
      </c>
      <c r="N134" s="44">
        <f t="shared" si="82"/>
        <v>0</v>
      </c>
      <c r="O134" s="44">
        <f t="shared" si="83"/>
        <v>0</v>
      </c>
    </row>
    <row r="135" spans="1:19" x14ac:dyDescent="0.35">
      <c r="A135" s="88" t="s">
        <v>270</v>
      </c>
      <c r="B135" s="109"/>
      <c r="C135" s="19"/>
      <c r="D135" s="50"/>
      <c r="E135" s="56"/>
      <c r="F135" s="133">
        <f t="shared" si="75"/>
        <v>0</v>
      </c>
      <c r="G135" s="43" t="str">
        <f t="shared" si="73"/>
        <v>b</v>
      </c>
      <c r="H135" s="43">
        <f t="shared" si="76"/>
        <v>1</v>
      </c>
      <c r="I135" s="60" t="str">
        <f t="shared" si="77"/>
        <v/>
      </c>
      <c r="J135" s="67" t="str">
        <f t="shared" si="78"/>
        <v/>
      </c>
      <c r="K135" s="67" t="str">
        <f t="shared" si="79"/>
        <v/>
      </c>
      <c r="L135" s="67">
        <f t="shared" si="80"/>
        <v>0</v>
      </c>
      <c r="M135" s="44">
        <f t="shared" si="81"/>
        <v>0</v>
      </c>
      <c r="N135" s="44">
        <f t="shared" si="82"/>
        <v>0</v>
      </c>
      <c r="O135" s="44">
        <f t="shared" si="83"/>
        <v>0</v>
      </c>
    </row>
    <row r="136" spans="1:19" x14ac:dyDescent="0.35">
      <c r="A136" s="88" t="s">
        <v>212</v>
      </c>
      <c r="B136" s="109"/>
      <c r="C136" s="19"/>
      <c r="D136" s="50"/>
      <c r="E136" s="56"/>
      <c r="F136" s="133">
        <f t="shared" si="75"/>
        <v>0</v>
      </c>
      <c r="G136" s="43" t="str">
        <f t="shared" si="73"/>
        <v>b</v>
      </c>
      <c r="H136" s="43">
        <f t="shared" si="76"/>
        <v>1</v>
      </c>
      <c r="I136" s="60" t="str">
        <f t="shared" si="77"/>
        <v/>
      </c>
      <c r="J136" s="67" t="str">
        <f t="shared" si="78"/>
        <v/>
      </c>
      <c r="K136" s="67" t="str">
        <f t="shared" si="79"/>
        <v/>
      </c>
      <c r="L136" s="67">
        <f t="shared" si="80"/>
        <v>0</v>
      </c>
      <c r="M136" s="44">
        <f t="shared" si="81"/>
        <v>0</v>
      </c>
      <c r="N136" s="44">
        <f t="shared" si="82"/>
        <v>0</v>
      </c>
      <c r="O136" s="44">
        <f t="shared" si="83"/>
        <v>0</v>
      </c>
    </row>
    <row r="137" spans="1:19" x14ac:dyDescent="0.35">
      <c r="A137" s="88" t="s">
        <v>271</v>
      </c>
      <c r="B137" s="109"/>
      <c r="C137" s="19"/>
      <c r="D137" s="50"/>
      <c r="E137" s="56"/>
      <c r="F137" s="133">
        <f t="shared" si="75"/>
        <v>0</v>
      </c>
      <c r="G137" s="43" t="str">
        <f t="shared" si="73"/>
        <v>b</v>
      </c>
      <c r="H137" s="43">
        <f t="shared" si="76"/>
        <v>1</v>
      </c>
      <c r="I137" s="60" t="str">
        <f t="shared" si="77"/>
        <v/>
      </c>
      <c r="J137" s="67" t="str">
        <f t="shared" si="78"/>
        <v/>
      </c>
      <c r="K137" s="67" t="str">
        <f t="shared" si="79"/>
        <v/>
      </c>
      <c r="L137" s="67">
        <f t="shared" si="80"/>
        <v>0</v>
      </c>
      <c r="M137" s="44">
        <f t="shared" si="81"/>
        <v>0</v>
      </c>
      <c r="N137" s="44">
        <f t="shared" si="82"/>
        <v>0</v>
      </c>
      <c r="O137" s="44">
        <f t="shared" si="83"/>
        <v>0</v>
      </c>
    </row>
    <row r="138" spans="1:19" x14ac:dyDescent="0.35">
      <c r="A138" s="88" t="s">
        <v>248</v>
      </c>
      <c r="B138" s="109"/>
      <c r="C138" s="19"/>
      <c r="D138" s="50"/>
      <c r="E138" s="56"/>
      <c r="F138" s="133">
        <f t="shared" si="75"/>
        <v>0</v>
      </c>
      <c r="G138" s="43" t="str">
        <f t="shared" si="73"/>
        <v>b</v>
      </c>
      <c r="H138" s="43">
        <f t="shared" si="76"/>
        <v>1</v>
      </c>
      <c r="I138" s="60" t="str">
        <f t="shared" si="77"/>
        <v/>
      </c>
      <c r="J138" s="67" t="str">
        <f t="shared" si="78"/>
        <v/>
      </c>
      <c r="K138" s="67" t="str">
        <f t="shared" si="79"/>
        <v/>
      </c>
      <c r="L138" s="67">
        <f t="shared" si="80"/>
        <v>0</v>
      </c>
      <c r="M138" s="44">
        <f t="shared" si="81"/>
        <v>0</v>
      </c>
      <c r="N138" s="44">
        <f t="shared" si="82"/>
        <v>0</v>
      </c>
      <c r="O138" s="44">
        <f t="shared" si="83"/>
        <v>0</v>
      </c>
    </row>
    <row r="139" spans="1:19" x14ac:dyDescent="0.35">
      <c r="A139" s="88" t="s">
        <v>163</v>
      </c>
      <c r="B139" s="109"/>
      <c r="C139" s="18"/>
      <c r="D139" s="50"/>
      <c r="E139" s="56"/>
      <c r="F139" s="133">
        <f t="shared" si="75"/>
        <v>0</v>
      </c>
      <c r="G139" s="43" t="str">
        <f t="shared" si="73"/>
        <v>b</v>
      </c>
      <c r="H139" s="43">
        <f t="shared" si="76"/>
        <v>1</v>
      </c>
      <c r="I139" s="60" t="str">
        <f t="shared" si="77"/>
        <v/>
      </c>
      <c r="J139" s="67" t="str">
        <f t="shared" si="78"/>
        <v/>
      </c>
      <c r="K139" s="67" t="str">
        <f t="shared" si="79"/>
        <v/>
      </c>
      <c r="L139" s="67">
        <f t="shared" si="80"/>
        <v>0</v>
      </c>
      <c r="M139" s="44">
        <f t="shared" si="81"/>
        <v>0</v>
      </c>
      <c r="N139" s="44">
        <f t="shared" si="82"/>
        <v>0</v>
      </c>
      <c r="O139" s="44">
        <f t="shared" si="83"/>
        <v>0</v>
      </c>
    </row>
    <row r="140" spans="1:19" x14ac:dyDescent="0.35">
      <c r="A140" s="88" t="s">
        <v>213</v>
      </c>
      <c r="B140" s="109"/>
      <c r="C140" s="19"/>
      <c r="D140" s="50"/>
      <c r="E140" s="56"/>
      <c r="F140" s="133">
        <f t="shared" si="75"/>
        <v>0</v>
      </c>
      <c r="G140" s="43" t="str">
        <f t="shared" si="73"/>
        <v>b</v>
      </c>
      <c r="H140" s="43">
        <f t="shared" si="76"/>
        <v>1</v>
      </c>
      <c r="I140" s="60" t="str">
        <f t="shared" si="77"/>
        <v/>
      </c>
      <c r="J140" s="67" t="str">
        <f t="shared" si="78"/>
        <v/>
      </c>
      <c r="K140" s="67" t="str">
        <f t="shared" si="79"/>
        <v/>
      </c>
      <c r="L140" s="67">
        <f t="shared" si="80"/>
        <v>0</v>
      </c>
      <c r="M140" s="44">
        <f t="shared" si="81"/>
        <v>0</v>
      </c>
      <c r="N140" s="44">
        <f t="shared" si="82"/>
        <v>0</v>
      </c>
      <c r="O140" s="44">
        <f t="shared" si="83"/>
        <v>0</v>
      </c>
    </row>
    <row r="141" spans="1:19" x14ac:dyDescent="0.35">
      <c r="A141" s="88" t="s">
        <v>214</v>
      </c>
      <c r="B141" s="111"/>
      <c r="C141" s="19"/>
      <c r="D141" s="50"/>
      <c r="E141" s="56"/>
      <c r="F141" s="136">
        <f t="shared" si="75"/>
        <v>0</v>
      </c>
      <c r="G141" s="43" t="str">
        <f t="shared" si="73"/>
        <v>b</v>
      </c>
      <c r="H141" s="43">
        <f t="shared" si="76"/>
        <v>1</v>
      </c>
      <c r="I141" s="60" t="str">
        <f t="shared" si="77"/>
        <v/>
      </c>
      <c r="J141" s="67" t="str">
        <f t="shared" si="78"/>
        <v/>
      </c>
      <c r="K141" s="67" t="str">
        <f t="shared" si="79"/>
        <v/>
      </c>
      <c r="L141" s="67">
        <f t="shared" si="80"/>
        <v>0</v>
      </c>
      <c r="M141" s="44">
        <f t="shared" si="81"/>
        <v>0</v>
      </c>
      <c r="N141" s="44">
        <f t="shared" si="82"/>
        <v>0</v>
      </c>
      <c r="O141" s="44">
        <f t="shared" si="83"/>
        <v>0</v>
      </c>
    </row>
    <row r="142" spans="1:19" x14ac:dyDescent="0.35">
      <c r="A142" s="88" t="s">
        <v>215</v>
      </c>
      <c r="B142" s="109"/>
      <c r="C142" s="19"/>
      <c r="D142" s="50"/>
      <c r="E142" s="56"/>
      <c r="F142" s="133">
        <f t="shared" si="75"/>
        <v>0</v>
      </c>
      <c r="G142" s="43" t="str">
        <f t="shared" si="73"/>
        <v>b</v>
      </c>
      <c r="H142" s="43">
        <f t="shared" si="76"/>
        <v>1</v>
      </c>
      <c r="I142" s="60" t="str">
        <f t="shared" si="77"/>
        <v/>
      </c>
      <c r="J142" s="67" t="str">
        <f t="shared" si="78"/>
        <v/>
      </c>
      <c r="K142" s="67" t="str">
        <f t="shared" si="79"/>
        <v/>
      </c>
      <c r="L142" s="67">
        <f t="shared" si="80"/>
        <v>0</v>
      </c>
      <c r="M142" s="44">
        <f t="shared" si="81"/>
        <v>0</v>
      </c>
      <c r="N142" s="44">
        <f t="shared" si="82"/>
        <v>0</v>
      </c>
      <c r="O142" s="44">
        <f t="shared" si="83"/>
        <v>0</v>
      </c>
    </row>
    <row r="143" spans="1:19" x14ac:dyDescent="0.35">
      <c r="A143" s="88" t="s">
        <v>41</v>
      </c>
      <c r="B143" s="127">
        <v>43586</v>
      </c>
      <c r="C143" s="16"/>
      <c r="D143" s="50"/>
      <c r="E143" s="56"/>
      <c r="F143" s="130">
        <f>S143</f>
        <v>0</v>
      </c>
      <c r="G143" s="43" t="str">
        <f t="shared" si="73"/>
        <v>b</v>
      </c>
      <c r="H143" s="60" t="str">
        <f>IF(ISBLANK(C143),"","b")</f>
        <v/>
      </c>
      <c r="I143" s="67" t="str">
        <f>IF(ISBLANK(D143),"","b")</f>
        <v/>
      </c>
      <c r="J143" s="67" t="str">
        <f>IF(ISBLANK(E143),"","b")</f>
        <v/>
      </c>
      <c r="K143" s="67">
        <f>IF(AND(H143="b",I143="B",J143="B"),1,)</f>
        <v>0</v>
      </c>
      <c r="L143" s="67">
        <f>IF(G143="b",M143-1,0)</f>
        <v>2018</v>
      </c>
      <c r="M143" s="67">
        <f>IF(G143="b",YEAR(B143),0)</f>
        <v>2019</v>
      </c>
      <c r="N143" s="44">
        <f>IF(G143="b",IF((MOD(M143,4)=0)-(MOD(M143,100)=0)+(MOD(M143,400)=0)=0,1,2),0)</f>
        <v>1</v>
      </c>
      <c r="O143" s="45">
        <f>IF(G143="b",IF(N143=2,B143-366+1,B143-365+1),0)</f>
        <v>43222</v>
      </c>
      <c r="P143" s="45">
        <f>C143</f>
        <v>0</v>
      </c>
      <c r="Q143" s="46">
        <f>B143</f>
        <v>43586</v>
      </c>
      <c r="R143" s="44" t="str">
        <f>IF(G143="b",IF(P143&lt;O143,"1","2"),)</f>
        <v>1</v>
      </c>
      <c r="S143" s="44">
        <f>IF(K143=1,IF(O143&gt;P143,,IF(Q143&gt;=P143,5,2)),)</f>
        <v>0</v>
      </c>
    </row>
    <row r="144" spans="1:19" x14ac:dyDescent="0.35">
      <c r="A144" s="88" t="s">
        <v>160</v>
      </c>
      <c r="B144" s="109"/>
      <c r="C144" s="18"/>
      <c r="D144" s="50"/>
      <c r="E144" s="56"/>
      <c r="F144" s="133">
        <f t="shared" ref="F144:F157" si="87">N144</f>
        <v>0</v>
      </c>
      <c r="G144" s="43" t="str">
        <f t="shared" si="73"/>
        <v>b</v>
      </c>
      <c r="H144" s="43">
        <f t="shared" ref="H144:H158" si="88">IF(B144="",1,2)</f>
        <v>1</v>
      </c>
      <c r="I144" s="60" t="str">
        <f t="shared" ref="I144:I157" si="89">IF(ISBLANK(C144),"","b")</f>
        <v/>
      </c>
      <c r="J144" s="67" t="str">
        <f t="shared" ref="J144:J157" si="90">IF(ISBLANK(D144),"","b")</f>
        <v/>
      </c>
      <c r="K144" s="67" t="str">
        <f t="shared" ref="K144:K157" si="91">IF(ISBLANK(E144),"","b")</f>
        <v/>
      </c>
      <c r="L144" s="67">
        <f t="shared" ref="L144:L157" si="92">IF(AND(I144="b",J144="B",K144="B"),1,)</f>
        <v>0</v>
      </c>
      <c r="M144" s="44">
        <f t="shared" ref="M144:M157" si="93">IF(L144=1,IF(B144="",3,IF(C144&lt;=B144,1,2)),)</f>
        <v>0</v>
      </c>
      <c r="N144" s="44">
        <f t="shared" ref="N144:N157" si="94">IF(L144=1,IF(OR(M144=1,M144=3),2,),)</f>
        <v>0</v>
      </c>
      <c r="O144" s="44">
        <f>IF(M144=1,IF(N144=1,3,IF(N144=3,3,)),)</f>
        <v>0</v>
      </c>
    </row>
    <row r="145" spans="1:19" x14ac:dyDescent="0.35">
      <c r="A145" s="88" t="s">
        <v>280</v>
      </c>
      <c r="B145" s="89">
        <v>44440</v>
      </c>
      <c r="C145" s="56"/>
      <c r="D145" s="50"/>
      <c r="E145" s="56"/>
      <c r="F145" s="131">
        <f t="shared" ref="F145" si="95">S145</f>
        <v>0</v>
      </c>
      <c r="G145" s="43" t="str">
        <f>IF(OR(LEFT(A145,1)="D",A145="g8OFQ"),"b"," ")</f>
        <v>b</v>
      </c>
      <c r="H145" s="60" t="str">
        <f>IF(ISBLANK(C145),"","b")</f>
        <v/>
      </c>
      <c r="I145" s="67" t="str">
        <f>IF(ISBLANK(D145),"","b")</f>
        <v/>
      </c>
      <c r="J145" s="67" t="str">
        <f>IF(ISBLANK(E145),"","b")</f>
        <v/>
      </c>
      <c r="K145" s="67">
        <f>IF(AND(H145="b",I145="B",J145="B"),1,)</f>
        <v>0</v>
      </c>
      <c r="L145" s="67">
        <f>IF(G145="b",M145-1,0)</f>
        <v>2020</v>
      </c>
      <c r="M145" s="67">
        <f>IF(G145="b",YEAR(B145),0)</f>
        <v>2021</v>
      </c>
      <c r="N145" s="44">
        <f>IF(G145="b",IF((MOD(M145,4)=0)-(MOD(M145,100)=0)+(MOD(M145,400)=0)=0,1,2),0)</f>
        <v>1</v>
      </c>
      <c r="O145" s="45">
        <f>IF(G145="b",IF(N145=2,B145-366+1,B145-365+1),0)</f>
        <v>44076</v>
      </c>
      <c r="P145" s="45">
        <f>C145</f>
        <v>0</v>
      </c>
      <c r="Q145" s="46">
        <f>B145</f>
        <v>44440</v>
      </c>
      <c r="R145" s="44" t="str">
        <f>IF(G145="b",IF(P145&lt;O145,"1","2"),)</f>
        <v>1</v>
      </c>
    </row>
    <row r="146" spans="1:19" x14ac:dyDescent="0.35">
      <c r="A146" s="88" t="s">
        <v>288</v>
      </c>
      <c r="B146" s="109"/>
      <c r="C146" s="19"/>
      <c r="D146" s="50"/>
      <c r="E146" s="56"/>
      <c r="F146" s="133">
        <f t="shared" si="87"/>
        <v>0</v>
      </c>
      <c r="G146" s="43" t="str">
        <f t="shared" si="73"/>
        <v>b</v>
      </c>
      <c r="H146" s="43">
        <f t="shared" si="88"/>
        <v>1</v>
      </c>
      <c r="I146" s="60" t="str">
        <f t="shared" si="89"/>
        <v/>
      </c>
      <c r="J146" s="67" t="str">
        <f t="shared" si="90"/>
        <v/>
      </c>
      <c r="K146" s="67" t="str">
        <f t="shared" si="91"/>
        <v/>
      </c>
      <c r="L146" s="67">
        <f t="shared" si="92"/>
        <v>0</v>
      </c>
      <c r="M146" s="44">
        <f t="shared" si="93"/>
        <v>0</v>
      </c>
      <c r="N146" s="44">
        <f t="shared" si="94"/>
        <v>0</v>
      </c>
      <c r="O146" s="44">
        <f>IF(M146=1,IF(N146=1,3,IF(N146=3,3,)),)</f>
        <v>0</v>
      </c>
    </row>
    <row r="147" spans="1:19" x14ac:dyDescent="0.35">
      <c r="A147" s="88" t="s">
        <v>272</v>
      </c>
      <c r="B147" s="109"/>
      <c r="C147" s="19"/>
      <c r="D147" s="50"/>
      <c r="E147" s="56"/>
      <c r="F147" s="133">
        <f t="shared" si="87"/>
        <v>0</v>
      </c>
      <c r="G147" s="43" t="str">
        <f t="shared" si="73"/>
        <v>b</v>
      </c>
      <c r="H147" s="43">
        <f t="shared" si="88"/>
        <v>1</v>
      </c>
      <c r="I147" s="60" t="str">
        <f t="shared" si="89"/>
        <v/>
      </c>
      <c r="J147" s="67" t="str">
        <f t="shared" si="90"/>
        <v/>
      </c>
      <c r="K147" s="67" t="str">
        <f t="shared" si="91"/>
        <v/>
      </c>
      <c r="L147" s="67">
        <f t="shared" si="92"/>
        <v>0</v>
      </c>
      <c r="M147" s="44">
        <f t="shared" si="93"/>
        <v>0</v>
      </c>
      <c r="N147" s="44">
        <f t="shared" si="94"/>
        <v>0</v>
      </c>
      <c r="O147" s="44">
        <f>IF(M147=1,IF(N147=1,3,IF(N147=3,3,)),)</f>
        <v>0</v>
      </c>
    </row>
    <row r="148" spans="1:19" x14ac:dyDescent="0.35">
      <c r="A148" s="88" t="s">
        <v>216</v>
      </c>
      <c r="B148" s="109"/>
      <c r="C148" s="19"/>
      <c r="D148" s="50"/>
      <c r="E148" s="56"/>
      <c r="F148" s="133">
        <f t="shared" si="87"/>
        <v>0</v>
      </c>
      <c r="G148" s="43" t="str">
        <f t="shared" si="73"/>
        <v>b</v>
      </c>
      <c r="H148" s="43">
        <f t="shared" si="88"/>
        <v>1</v>
      </c>
      <c r="I148" s="60" t="str">
        <f t="shared" si="89"/>
        <v/>
      </c>
      <c r="J148" s="67" t="str">
        <f t="shared" si="90"/>
        <v/>
      </c>
      <c r="K148" s="67" t="str">
        <f t="shared" si="91"/>
        <v/>
      </c>
      <c r="L148" s="67">
        <f t="shared" si="92"/>
        <v>0</v>
      </c>
      <c r="M148" s="44">
        <f t="shared" si="93"/>
        <v>0</v>
      </c>
      <c r="N148" s="44">
        <f t="shared" si="94"/>
        <v>0</v>
      </c>
      <c r="O148" s="44"/>
    </row>
    <row r="149" spans="1:19" x14ac:dyDescent="0.35">
      <c r="A149" s="88" t="s">
        <v>157</v>
      </c>
      <c r="B149" s="109"/>
      <c r="C149" s="18"/>
      <c r="D149" s="50"/>
      <c r="E149" s="56"/>
      <c r="F149" s="133">
        <f t="shared" si="87"/>
        <v>0</v>
      </c>
      <c r="G149" s="43" t="str">
        <f t="shared" si="73"/>
        <v>b</v>
      </c>
      <c r="H149" s="43">
        <f t="shared" si="88"/>
        <v>1</v>
      </c>
      <c r="I149" s="60" t="str">
        <f t="shared" si="89"/>
        <v/>
      </c>
      <c r="J149" s="67" t="str">
        <f t="shared" si="90"/>
        <v/>
      </c>
      <c r="K149" s="67" t="str">
        <f t="shared" si="91"/>
        <v/>
      </c>
      <c r="L149" s="67">
        <f t="shared" si="92"/>
        <v>0</v>
      </c>
      <c r="M149" s="44">
        <f t="shared" si="93"/>
        <v>0</v>
      </c>
      <c r="N149" s="44">
        <f t="shared" si="94"/>
        <v>0</v>
      </c>
      <c r="O149" s="44"/>
    </row>
    <row r="150" spans="1:19" x14ac:dyDescent="0.35">
      <c r="A150" s="88" t="s">
        <v>217</v>
      </c>
      <c r="B150" s="109"/>
      <c r="C150" s="18"/>
      <c r="D150" s="50"/>
      <c r="E150" s="56"/>
      <c r="F150" s="133">
        <f t="shared" si="87"/>
        <v>0</v>
      </c>
      <c r="G150" s="43" t="str">
        <f t="shared" ref="G150:G184" si="96">IF(OR(LEFT(A150,1)="D",A150="g8OFQ"),"b"," ")</f>
        <v>b</v>
      </c>
      <c r="H150" s="43">
        <f t="shared" si="88"/>
        <v>1</v>
      </c>
      <c r="I150" s="60" t="str">
        <f t="shared" si="89"/>
        <v/>
      </c>
      <c r="J150" s="67" t="str">
        <f t="shared" si="90"/>
        <v/>
      </c>
      <c r="K150" s="67" t="str">
        <f t="shared" si="91"/>
        <v/>
      </c>
      <c r="L150" s="67">
        <f t="shared" si="92"/>
        <v>0</v>
      </c>
      <c r="M150" s="44">
        <f t="shared" si="93"/>
        <v>0</v>
      </c>
      <c r="N150" s="44">
        <f t="shared" si="94"/>
        <v>0</v>
      </c>
      <c r="O150" s="44">
        <f>IF(M150=1,IF(N150=1,3,IF(N150=3,3,)),)</f>
        <v>0</v>
      </c>
    </row>
    <row r="151" spans="1:19" x14ac:dyDescent="0.35">
      <c r="A151" s="88" t="s">
        <v>155</v>
      </c>
      <c r="B151" s="109"/>
      <c r="C151" s="18"/>
      <c r="D151" s="50"/>
      <c r="E151" s="56"/>
      <c r="F151" s="133">
        <f t="shared" si="87"/>
        <v>0</v>
      </c>
      <c r="G151" s="43" t="str">
        <f t="shared" si="96"/>
        <v>b</v>
      </c>
      <c r="H151" s="43">
        <f t="shared" si="88"/>
        <v>1</v>
      </c>
      <c r="I151" s="60" t="str">
        <f t="shared" si="89"/>
        <v/>
      </c>
      <c r="J151" s="67" t="str">
        <f t="shared" si="90"/>
        <v/>
      </c>
      <c r="K151" s="67" t="str">
        <f t="shared" si="91"/>
        <v/>
      </c>
      <c r="L151" s="67">
        <f t="shared" si="92"/>
        <v>0</v>
      </c>
      <c r="M151" s="44">
        <f t="shared" si="93"/>
        <v>0</v>
      </c>
      <c r="N151" s="44">
        <f t="shared" si="94"/>
        <v>0</v>
      </c>
      <c r="O151" s="44">
        <f>IF(M151=1,IF(N151=1,3,IF(N151=3,3,)),)</f>
        <v>0</v>
      </c>
    </row>
    <row r="152" spans="1:19" x14ac:dyDescent="0.35">
      <c r="A152" s="88" t="s">
        <v>153</v>
      </c>
      <c r="B152" s="109"/>
      <c r="C152" s="18"/>
      <c r="D152" s="50"/>
      <c r="E152" s="56"/>
      <c r="F152" s="133">
        <f t="shared" si="87"/>
        <v>0</v>
      </c>
      <c r="G152" s="43" t="str">
        <f t="shared" si="96"/>
        <v>b</v>
      </c>
      <c r="H152" s="43">
        <f t="shared" si="88"/>
        <v>1</v>
      </c>
      <c r="I152" s="60" t="str">
        <f t="shared" si="89"/>
        <v/>
      </c>
      <c r="J152" s="67" t="str">
        <f t="shared" si="90"/>
        <v/>
      </c>
      <c r="K152" s="67" t="str">
        <f t="shared" si="91"/>
        <v/>
      </c>
      <c r="L152" s="67">
        <f t="shared" si="92"/>
        <v>0</v>
      </c>
      <c r="M152" s="44">
        <f t="shared" si="93"/>
        <v>0</v>
      </c>
      <c r="N152" s="44">
        <f t="shared" si="94"/>
        <v>0</v>
      </c>
      <c r="O152" s="44">
        <f>IF(M152=1,IF(N152=1,3,IF(N152=3,3,)),)</f>
        <v>0</v>
      </c>
    </row>
    <row r="153" spans="1:19" x14ac:dyDescent="0.35">
      <c r="A153" s="88" t="s">
        <v>273</v>
      </c>
      <c r="B153" s="109"/>
      <c r="C153" s="19"/>
      <c r="D153" s="50"/>
      <c r="E153" s="56"/>
      <c r="F153" s="133">
        <f t="shared" si="87"/>
        <v>0</v>
      </c>
      <c r="G153" s="43" t="str">
        <f t="shared" si="96"/>
        <v>b</v>
      </c>
      <c r="H153" s="43">
        <f t="shared" si="88"/>
        <v>1</v>
      </c>
      <c r="I153" s="60" t="str">
        <f t="shared" si="89"/>
        <v/>
      </c>
      <c r="J153" s="67" t="str">
        <f t="shared" si="90"/>
        <v/>
      </c>
      <c r="K153" s="67" t="str">
        <f t="shared" si="91"/>
        <v/>
      </c>
      <c r="L153" s="67">
        <f t="shared" si="92"/>
        <v>0</v>
      </c>
      <c r="M153" s="44">
        <f t="shared" si="93"/>
        <v>0</v>
      </c>
      <c r="N153" s="44">
        <f t="shared" si="94"/>
        <v>0</v>
      </c>
      <c r="O153" s="44">
        <f>IF(M153=1,IF(N153=1,3,IF(N153=3,3,)),)</f>
        <v>0</v>
      </c>
    </row>
    <row r="154" spans="1:19" ht="15" customHeight="1" x14ac:dyDescent="0.35">
      <c r="A154" s="110" t="s">
        <v>274</v>
      </c>
      <c r="B154" s="109"/>
      <c r="C154" s="107"/>
      <c r="D154" s="49"/>
      <c r="E154" s="17"/>
      <c r="F154" s="133">
        <f t="shared" si="87"/>
        <v>0</v>
      </c>
      <c r="G154" s="43" t="str">
        <f t="shared" si="96"/>
        <v>b</v>
      </c>
      <c r="H154" s="43">
        <f t="shared" si="88"/>
        <v>1</v>
      </c>
      <c r="I154" s="60" t="str">
        <f t="shared" si="89"/>
        <v/>
      </c>
      <c r="J154" s="67" t="str">
        <f t="shared" si="90"/>
        <v/>
      </c>
      <c r="K154" s="67" t="str">
        <f t="shared" si="91"/>
        <v/>
      </c>
      <c r="L154" s="67">
        <f t="shared" si="92"/>
        <v>0</v>
      </c>
      <c r="M154" s="44">
        <f t="shared" si="93"/>
        <v>0</v>
      </c>
      <c r="N154" s="44">
        <f t="shared" si="94"/>
        <v>0</v>
      </c>
    </row>
    <row r="155" spans="1:19" ht="15" customHeight="1" x14ac:dyDescent="0.35">
      <c r="A155" s="110" t="s">
        <v>283</v>
      </c>
      <c r="B155" s="109"/>
      <c r="C155" s="107"/>
      <c r="D155" s="49"/>
      <c r="E155" s="17"/>
      <c r="F155" s="133">
        <f t="shared" ref="F155" si="97">N155</f>
        <v>0</v>
      </c>
      <c r="G155" s="43" t="str">
        <f t="shared" ref="G155" si="98">IF(OR(LEFT(A155,1)="D",A155="g8OFQ"),"b"," ")</f>
        <v>b</v>
      </c>
      <c r="H155" s="43">
        <f t="shared" ref="H155" si="99">IF(B155="",1,2)</f>
        <v>1</v>
      </c>
      <c r="I155" s="60" t="str">
        <f t="shared" ref="I155" si="100">IF(ISBLANK(C155),"","b")</f>
        <v/>
      </c>
      <c r="J155" s="67" t="str">
        <f t="shared" ref="J155" si="101">IF(ISBLANK(D155),"","b")</f>
        <v/>
      </c>
      <c r="K155" s="67" t="str">
        <f t="shared" ref="K155" si="102">IF(ISBLANK(E155),"","b")</f>
        <v/>
      </c>
      <c r="L155" s="67">
        <f t="shared" ref="L155" si="103">IF(AND(I155="b",J155="B",K155="B"),1,)</f>
        <v>0</v>
      </c>
      <c r="M155" s="44">
        <f t="shared" ref="M155" si="104">IF(L155=1,IF(B155="",3,IF(C155&lt;=B155,1,2)),)</f>
        <v>0</v>
      </c>
      <c r="N155" s="44">
        <f t="shared" ref="N155" si="105">IF(L155=1,IF(OR(M155=1,M155=3),2,),)</f>
        <v>0</v>
      </c>
    </row>
    <row r="156" spans="1:19" s="33" customFormat="1" ht="15" customHeight="1" x14ac:dyDescent="0.45">
      <c r="A156" s="88" t="s">
        <v>154</v>
      </c>
      <c r="B156" s="111"/>
      <c r="C156" s="18"/>
      <c r="D156" s="50"/>
      <c r="E156" s="56"/>
      <c r="F156" s="137">
        <f t="shared" si="87"/>
        <v>0</v>
      </c>
      <c r="G156" s="43" t="str">
        <f t="shared" si="96"/>
        <v>b</v>
      </c>
      <c r="H156" s="43">
        <f t="shared" si="88"/>
        <v>1</v>
      </c>
      <c r="I156" s="60" t="str">
        <f t="shared" si="89"/>
        <v/>
      </c>
      <c r="J156" s="67" t="str">
        <f t="shared" si="90"/>
        <v/>
      </c>
      <c r="K156" s="67" t="str">
        <f t="shared" si="91"/>
        <v/>
      </c>
      <c r="L156" s="67">
        <f t="shared" si="92"/>
        <v>0</v>
      </c>
      <c r="M156" s="44">
        <f t="shared" si="93"/>
        <v>0</v>
      </c>
      <c r="N156" s="44">
        <f t="shared" si="94"/>
        <v>0</v>
      </c>
      <c r="O156" s="21"/>
      <c r="P156" s="21"/>
      <c r="Q156" s="21"/>
      <c r="R156" s="21"/>
      <c r="S156" s="21"/>
    </row>
    <row r="157" spans="1:19" x14ac:dyDescent="0.35">
      <c r="A157" s="110" t="s">
        <v>218</v>
      </c>
      <c r="B157" s="109"/>
      <c r="C157" s="15"/>
      <c r="D157" s="49"/>
      <c r="E157" s="17"/>
      <c r="F157" s="133">
        <f t="shared" si="87"/>
        <v>0</v>
      </c>
      <c r="G157" s="43" t="str">
        <f t="shared" si="96"/>
        <v>b</v>
      </c>
      <c r="H157" s="43">
        <f t="shared" si="88"/>
        <v>1</v>
      </c>
      <c r="I157" s="60" t="str">
        <f t="shared" si="89"/>
        <v/>
      </c>
      <c r="J157" s="67" t="str">
        <f t="shared" si="90"/>
        <v/>
      </c>
      <c r="K157" s="67" t="str">
        <f t="shared" si="91"/>
        <v/>
      </c>
      <c r="L157" s="67">
        <f t="shared" si="92"/>
        <v>0</v>
      </c>
      <c r="M157" s="44">
        <f t="shared" si="93"/>
        <v>0</v>
      </c>
      <c r="N157" s="44">
        <f t="shared" si="94"/>
        <v>0</v>
      </c>
    </row>
    <row r="158" spans="1:19" x14ac:dyDescent="0.35">
      <c r="A158" s="88" t="s">
        <v>42</v>
      </c>
      <c r="B158" s="127">
        <v>43586</v>
      </c>
      <c r="C158" s="16"/>
      <c r="D158" s="50"/>
      <c r="E158" s="56"/>
      <c r="F158" s="130">
        <f>S158</f>
        <v>0</v>
      </c>
      <c r="G158" s="43" t="str">
        <f t="shared" si="96"/>
        <v>b</v>
      </c>
      <c r="H158" s="43">
        <f t="shared" si="88"/>
        <v>2</v>
      </c>
      <c r="I158" s="67" t="str">
        <f>IF(ISBLANK(D158),"","b")</f>
        <v/>
      </c>
      <c r="J158" s="67" t="str">
        <f>IF(ISBLANK(E158),"","b")</f>
        <v/>
      </c>
      <c r="K158" s="67">
        <f>IF(AND(H158="b",I158="B",J158="B"),1,)</f>
        <v>0</v>
      </c>
      <c r="L158" s="67">
        <f>IF(G158="b",M158-1,0)</f>
        <v>2018</v>
      </c>
      <c r="M158" s="67">
        <f>IF(G158="b",YEAR(B158),0)</f>
        <v>2019</v>
      </c>
      <c r="N158" s="44">
        <f>IF(G158="b",IF((MOD(M158,4)=0)-(MOD(M158,100)=0)+(MOD(M158,400)=0)=0,1,2),0)</f>
        <v>1</v>
      </c>
      <c r="O158" s="45">
        <f>IF(G158="b",IF(N158=2,B158-366+1,B158-365+1),0)</f>
        <v>43222</v>
      </c>
      <c r="P158" s="45">
        <f>C158</f>
        <v>0</v>
      </c>
      <c r="Q158" s="46">
        <f>B158</f>
        <v>43586</v>
      </c>
      <c r="R158" s="44" t="str">
        <f>IF(G158="b",IF(P158&lt;O158,"1","2"),)</f>
        <v>1</v>
      </c>
      <c r="S158" s="44">
        <f>IF(K158=1,IF(O158&gt;P158,,IF(Q158&gt;=P158,5,2)),)</f>
        <v>0</v>
      </c>
    </row>
    <row r="159" spans="1:19" x14ac:dyDescent="0.35">
      <c r="A159" s="88" t="s">
        <v>219</v>
      </c>
      <c r="B159" s="111"/>
      <c r="C159" s="18"/>
      <c r="D159" s="50"/>
      <c r="E159" s="56"/>
      <c r="F159" s="135">
        <f t="shared" ref="F159:F165" si="106">N159</f>
        <v>0</v>
      </c>
      <c r="G159" s="43" t="str">
        <f t="shared" si="96"/>
        <v>b</v>
      </c>
      <c r="H159" s="43">
        <f t="shared" ref="H159:H183" si="107">IF(B159="",1,2)</f>
        <v>1</v>
      </c>
      <c r="I159" s="60" t="str">
        <f t="shared" ref="I159:K165" si="108">IF(ISBLANK(C159),"","b")</f>
        <v/>
      </c>
      <c r="J159" s="67" t="str">
        <f t="shared" si="108"/>
        <v/>
      </c>
      <c r="K159" s="67" t="str">
        <f t="shared" si="108"/>
        <v/>
      </c>
      <c r="L159" s="67">
        <f t="shared" ref="L159:L165" si="109">IF(AND(I159="b",J159="B",K159="B"),1,)</f>
        <v>0</v>
      </c>
      <c r="M159" s="44">
        <f t="shared" ref="M159:M165" si="110">IF(L159=1,IF(B159="",3,IF(C159&lt;=B159,1,2)),)</f>
        <v>0</v>
      </c>
      <c r="N159" s="44">
        <f t="shared" ref="N159:N165" si="111">IF(L159=1,IF(OR(M159=1,M159=3),2,),)</f>
        <v>0</v>
      </c>
      <c r="O159" s="44">
        <f t="shared" ref="O159:O165" si="112">IF(M159=1,IF(N159=1,3,IF(N159=3,3,)),)</f>
        <v>0</v>
      </c>
    </row>
    <row r="160" spans="1:19" x14ac:dyDescent="0.35">
      <c r="A160" s="88" t="s">
        <v>149</v>
      </c>
      <c r="B160" s="109"/>
      <c r="C160" s="18"/>
      <c r="D160" s="49"/>
      <c r="E160" s="17"/>
      <c r="F160" s="133">
        <f t="shared" si="106"/>
        <v>0</v>
      </c>
      <c r="G160" s="43" t="str">
        <f t="shared" si="96"/>
        <v>b</v>
      </c>
      <c r="H160" s="43">
        <f t="shared" si="107"/>
        <v>1</v>
      </c>
      <c r="I160" s="60" t="str">
        <f t="shared" si="108"/>
        <v/>
      </c>
      <c r="J160" s="67" t="str">
        <f t="shared" si="108"/>
        <v/>
      </c>
      <c r="K160" s="67" t="str">
        <f t="shared" si="108"/>
        <v/>
      </c>
      <c r="L160" s="67">
        <f t="shared" si="109"/>
        <v>0</v>
      </c>
      <c r="M160" s="44">
        <f t="shared" si="110"/>
        <v>0</v>
      </c>
      <c r="N160" s="44">
        <f t="shared" si="111"/>
        <v>0</v>
      </c>
      <c r="O160" s="44">
        <f t="shared" si="112"/>
        <v>0</v>
      </c>
    </row>
    <row r="161" spans="1:19" x14ac:dyDescent="0.35">
      <c r="A161" s="88" t="s">
        <v>220</v>
      </c>
      <c r="B161" s="109"/>
      <c r="C161" s="18"/>
      <c r="D161" s="49"/>
      <c r="E161" s="17"/>
      <c r="F161" s="133">
        <f t="shared" si="106"/>
        <v>0</v>
      </c>
      <c r="G161" s="43" t="str">
        <f t="shared" si="96"/>
        <v>b</v>
      </c>
      <c r="H161" s="43">
        <f t="shared" si="107"/>
        <v>1</v>
      </c>
      <c r="I161" s="60" t="str">
        <f t="shared" si="108"/>
        <v/>
      </c>
      <c r="J161" s="67" t="str">
        <f t="shared" si="108"/>
        <v/>
      </c>
      <c r="K161" s="67" t="str">
        <f t="shared" si="108"/>
        <v/>
      </c>
      <c r="L161" s="67">
        <f t="shared" si="109"/>
        <v>0</v>
      </c>
      <c r="M161" s="44">
        <f t="shared" si="110"/>
        <v>0</v>
      </c>
      <c r="N161" s="44">
        <f t="shared" si="111"/>
        <v>0</v>
      </c>
      <c r="O161" s="44">
        <f t="shared" si="112"/>
        <v>0</v>
      </c>
    </row>
    <row r="162" spans="1:19" x14ac:dyDescent="0.35">
      <c r="A162" s="88" t="s">
        <v>145</v>
      </c>
      <c r="B162" s="109"/>
      <c r="C162" s="18"/>
      <c r="D162" s="49"/>
      <c r="E162" s="17"/>
      <c r="F162" s="133">
        <f t="shared" si="106"/>
        <v>0</v>
      </c>
      <c r="G162" s="43" t="str">
        <f t="shared" si="96"/>
        <v>b</v>
      </c>
      <c r="H162" s="43">
        <f t="shared" si="107"/>
        <v>1</v>
      </c>
      <c r="I162" s="60" t="str">
        <f t="shared" si="108"/>
        <v/>
      </c>
      <c r="J162" s="67" t="str">
        <f t="shared" si="108"/>
        <v/>
      </c>
      <c r="K162" s="67" t="str">
        <f t="shared" si="108"/>
        <v/>
      </c>
      <c r="L162" s="67">
        <f t="shared" si="109"/>
        <v>0</v>
      </c>
      <c r="M162" s="44">
        <f t="shared" si="110"/>
        <v>0</v>
      </c>
      <c r="N162" s="44">
        <f t="shared" si="111"/>
        <v>0</v>
      </c>
      <c r="O162" s="44">
        <f t="shared" si="112"/>
        <v>0</v>
      </c>
    </row>
    <row r="163" spans="1:19" x14ac:dyDescent="0.35">
      <c r="A163" s="88" t="s">
        <v>221</v>
      </c>
      <c r="B163" s="109"/>
      <c r="C163" s="18"/>
      <c r="D163" s="49"/>
      <c r="E163" s="17"/>
      <c r="F163" s="133">
        <f t="shared" si="106"/>
        <v>0</v>
      </c>
      <c r="G163" s="43" t="str">
        <f t="shared" si="96"/>
        <v>b</v>
      </c>
      <c r="H163" s="43">
        <f t="shared" si="107"/>
        <v>1</v>
      </c>
      <c r="I163" s="60" t="str">
        <f t="shared" si="108"/>
        <v/>
      </c>
      <c r="J163" s="67" t="str">
        <f t="shared" si="108"/>
        <v/>
      </c>
      <c r="K163" s="67" t="str">
        <f t="shared" si="108"/>
        <v/>
      </c>
      <c r="L163" s="67">
        <f t="shared" si="109"/>
        <v>0</v>
      </c>
      <c r="M163" s="44">
        <f t="shared" si="110"/>
        <v>0</v>
      </c>
      <c r="N163" s="44">
        <f t="shared" si="111"/>
        <v>0</v>
      </c>
      <c r="O163" s="44">
        <f t="shared" si="112"/>
        <v>0</v>
      </c>
    </row>
    <row r="164" spans="1:19" x14ac:dyDescent="0.35">
      <c r="A164" s="88" t="s">
        <v>222</v>
      </c>
      <c r="B164" s="111"/>
      <c r="C164" s="18"/>
      <c r="D164" s="50"/>
      <c r="E164" s="56"/>
      <c r="F164" s="136">
        <f t="shared" si="106"/>
        <v>0</v>
      </c>
      <c r="G164" s="43" t="str">
        <f t="shared" si="96"/>
        <v>b</v>
      </c>
      <c r="H164" s="43">
        <f t="shared" si="107"/>
        <v>1</v>
      </c>
      <c r="I164" s="60" t="str">
        <f t="shared" si="108"/>
        <v/>
      </c>
      <c r="J164" s="67" t="str">
        <f t="shared" si="108"/>
        <v/>
      </c>
      <c r="K164" s="67" t="str">
        <f t="shared" si="108"/>
        <v/>
      </c>
      <c r="L164" s="67">
        <f t="shared" si="109"/>
        <v>0</v>
      </c>
      <c r="M164" s="44">
        <f t="shared" si="110"/>
        <v>0</v>
      </c>
      <c r="N164" s="44">
        <f t="shared" si="111"/>
        <v>0</v>
      </c>
      <c r="O164" s="44">
        <f t="shared" si="112"/>
        <v>0</v>
      </c>
    </row>
    <row r="165" spans="1:19" x14ac:dyDescent="0.35">
      <c r="A165" s="88" t="s">
        <v>143</v>
      </c>
      <c r="B165" s="109"/>
      <c r="C165" s="18"/>
      <c r="D165" s="50"/>
      <c r="E165" s="56"/>
      <c r="F165" s="133">
        <f t="shared" si="106"/>
        <v>0</v>
      </c>
      <c r="G165" s="43" t="str">
        <f t="shared" si="96"/>
        <v>b</v>
      </c>
      <c r="H165" s="43">
        <f t="shared" si="107"/>
        <v>1</v>
      </c>
      <c r="I165" s="60" t="str">
        <f t="shared" si="108"/>
        <v/>
      </c>
      <c r="J165" s="67" t="str">
        <f t="shared" si="108"/>
        <v/>
      </c>
      <c r="K165" s="67" t="str">
        <f t="shared" si="108"/>
        <v/>
      </c>
      <c r="L165" s="67">
        <f t="shared" si="109"/>
        <v>0</v>
      </c>
      <c r="M165" s="44">
        <f t="shared" si="110"/>
        <v>0</v>
      </c>
      <c r="N165" s="44">
        <f t="shared" si="111"/>
        <v>0</v>
      </c>
      <c r="O165" s="44">
        <f t="shared" si="112"/>
        <v>0</v>
      </c>
    </row>
    <row r="166" spans="1:19" x14ac:dyDescent="0.35">
      <c r="A166" s="88" t="s">
        <v>43</v>
      </c>
      <c r="B166" s="127">
        <v>43586</v>
      </c>
      <c r="C166" s="56"/>
      <c r="D166" s="50"/>
      <c r="E166" s="56"/>
      <c r="F166" s="130">
        <f>S166</f>
        <v>0</v>
      </c>
      <c r="G166" s="43" t="str">
        <f t="shared" si="96"/>
        <v>b</v>
      </c>
      <c r="H166" s="43">
        <f t="shared" si="107"/>
        <v>2</v>
      </c>
      <c r="I166" s="67" t="str">
        <f>IF(ISBLANK(D166),"","b")</f>
        <v/>
      </c>
      <c r="J166" s="67" t="str">
        <f>IF(ISBLANK(E166),"","b")</f>
        <v/>
      </c>
      <c r="K166" s="67">
        <f>IF(AND(H166="b",I166="B",J166="B"),1,)</f>
        <v>0</v>
      </c>
      <c r="L166" s="67">
        <f>IF(G166="b",M166-1,0)</f>
        <v>2018</v>
      </c>
      <c r="M166" s="67">
        <f>IF(G166="b",YEAR(B166),0)</f>
        <v>2019</v>
      </c>
      <c r="N166" s="44">
        <f>IF(G166="b",IF((MOD(M166,4)=0)-(MOD(M166,100)=0)+(MOD(M166,400)=0)=0,1,2),0)</f>
        <v>1</v>
      </c>
      <c r="O166" s="45">
        <f>IF(G166="b",IF(N166=2,B166-366+1,B166-365+1),0)</f>
        <v>43222</v>
      </c>
      <c r="P166" s="45">
        <f>C166</f>
        <v>0</v>
      </c>
      <c r="Q166" s="46">
        <f>B166</f>
        <v>43586</v>
      </c>
      <c r="R166" s="44" t="str">
        <f>IF(G166="b",IF(P166&lt;O166,"1","2"),)</f>
        <v>1</v>
      </c>
      <c r="S166" s="44">
        <f>IF(K166=1,IF(O166&gt;P166,,IF(Q166&gt;=P166,5,2)),)</f>
        <v>0</v>
      </c>
    </row>
    <row r="167" spans="1:19" x14ac:dyDescent="0.35">
      <c r="A167" s="88" t="s">
        <v>223</v>
      </c>
      <c r="B167" s="109"/>
      <c r="C167" s="18"/>
      <c r="D167" s="50"/>
      <c r="E167" s="56"/>
      <c r="F167" s="133">
        <f>N167</f>
        <v>0</v>
      </c>
      <c r="G167" s="43" t="str">
        <f t="shared" si="96"/>
        <v>b</v>
      </c>
      <c r="H167" s="43">
        <f t="shared" si="107"/>
        <v>1</v>
      </c>
      <c r="I167" s="60" t="str">
        <f t="shared" ref="I167:K168" si="113">IF(ISBLANK(C167),"","b")</f>
        <v/>
      </c>
      <c r="J167" s="67" t="str">
        <f t="shared" si="113"/>
        <v/>
      </c>
      <c r="K167" s="67" t="str">
        <f t="shared" si="113"/>
        <v/>
      </c>
      <c r="L167" s="67">
        <f>IF(AND(I167="b",J167="B",K167="B"),1,)</f>
        <v>0</v>
      </c>
      <c r="M167" s="44">
        <f>IF(L167=1,IF(B167="",3,IF(C167&lt;=B167,1,2)),)</f>
        <v>0</v>
      </c>
      <c r="N167" s="44">
        <f>IF(L167=1,IF(OR(M167=1,M167=3),2,),)</f>
        <v>0</v>
      </c>
      <c r="O167" s="44">
        <f>IF(M167=1,IF(N167=1,3,IF(N167=3,3,)),)</f>
        <v>0</v>
      </c>
    </row>
    <row r="168" spans="1:19" x14ac:dyDescent="0.35">
      <c r="A168" s="88" t="s">
        <v>224</v>
      </c>
      <c r="B168" s="109"/>
      <c r="C168" s="18"/>
      <c r="D168" s="50"/>
      <c r="E168" s="56"/>
      <c r="F168" s="133">
        <f>N168</f>
        <v>0</v>
      </c>
      <c r="G168" s="43" t="str">
        <f t="shared" si="96"/>
        <v>b</v>
      </c>
      <c r="H168" s="43">
        <f t="shared" si="107"/>
        <v>1</v>
      </c>
      <c r="I168" s="60" t="str">
        <f t="shared" si="113"/>
        <v/>
      </c>
      <c r="J168" s="67" t="str">
        <f t="shared" si="113"/>
        <v/>
      </c>
      <c r="K168" s="67" t="str">
        <f t="shared" si="113"/>
        <v/>
      </c>
      <c r="L168" s="67">
        <f>IF(AND(I168="b",J168="B",K168="B"),1,)</f>
        <v>0</v>
      </c>
      <c r="M168" s="44">
        <f>IF(L168=1,IF(B168="",3,IF(C168&lt;=B168,1,2)),)</f>
        <v>0</v>
      </c>
      <c r="N168" s="44">
        <f>IF(L168=1,IF(OR(M168=1,M168=3),2,),)</f>
        <v>0</v>
      </c>
      <c r="O168" s="44">
        <f>IF(M168=1,IF(N168=1,3,IF(N168=3,3,)),)</f>
        <v>0</v>
      </c>
    </row>
    <row r="169" spans="1:19" x14ac:dyDescent="0.35">
      <c r="A169" s="88" t="s">
        <v>286</v>
      </c>
      <c r="B169" s="89">
        <v>44836</v>
      </c>
      <c r="C169" s="56"/>
      <c r="D169" s="50"/>
      <c r="E169" s="56"/>
      <c r="F169" s="131">
        <f t="shared" ref="F169" si="114">S169</f>
        <v>0</v>
      </c>
      <c r="G169" s="43" t="str">
        <f>IF(OR(LEFT(A169,1)="D",A169="g8OFQ"),"b"," ")</f>
        <v>b</v>
      </c>
      <c r="H169" s="60" t="str">
        <f t="shared" ref="H169" si="115">IF(ISBLANK(C169),"","b")</f>
        <v/>
      </c>
      <c r="I169" s="67" t="str">
        <f t="shared" ref="I169" si="116">IF(ISBLANK(D169),"","b")</f>
        <v/>
      </c>
      <c r="J169" s="67" t="str">
        <f t="shared" ref="J169" si="117">IF(ISBLANK(E169),"","b")</f>
        <v/>
      </c>
      <c r="K169" s="67">
        <f>IF(AND(H169="b",I169="B",J169="B"),1,)</f>
        <v>0</v>
      </c>
      <c r="L169" s="67">
        <f>IF(G169="b",M169-1,0)</f>
        <v>2021</v>
      </c>
      <c r="M169" s="67">
        <f>IF(G169="b",YEAR(B169),0)</f>
        <v>2022</v>
      </c>
      <c r="N169" s="44">
        <f>IF(G169="b",IF((MOD(M169,4)=0)-(MOD(M169,100)=0)+(MOD(M169,400)=0)=0,1,2),0)</f>
        <v>1</v>
      </c>
      <c r="O169" s="45">
        <f>IF(G169="b",IF(N169=2,B169-366+1,B169-365+1),0)</f>
        <v>44472</v>
      </c>
      <c r="P169" s="45">
        <f>C169</f>
        <v>0</v>
      </c>
      <c r="Q169" s="46">
        <f>B169</f>
        <v>44836</v>
      </c>
      <c r="R169" s="44" t="str">
        <f>IF(G169="b",IF(P169&lt;O169,"1","2"),)</f>
        <v>1</v>
      </c>
      <c r="S169" s="44">
        <f t="shared" ref="S169" si="118">IF(K169=1,IF(O169&gt;P169,,IF(Q169&gt;=P169,5,2)),)</f>
        <v>0</v>
      </c>
    </row>
    <row r="170" spans="1:19" x14ac:dyDescent="0.35">
      <c r="A170" s="88" t="s">
        <v>251</v>
      </c>
      <c r="B170" s="128">
        <v>44013</v>
      </c>
      <c r="C170" s="56"/>
      <c r="D170" s="50"/>
      <c r="E170" s="56"/>
      <c r="F170" s="130">
        <f>S170</f>
        <v>0</v>
      </c>
      <c r="G170" s="43" t="str">
        <f t="shared" si="96"/>
        <v>b</v>
      </c>
      <c r="H170" s="43">
        <f t="shared" si="107"/>
        <v>2</v>
      </c>
      <c r="I170" s="67" t="str">
        <f>IF(ISBLANK(D170),"","b")</f>
        <v/>
      </c>
      <c r="J170" s="67" t="str">
        <f>IF(ISBLANK(E170),"","b")</f>
        <v/>
      </c>
      <c r="K170" s="67">
        <f>IF(AND(H170="b",I170="B",J170="B"),1,)</f>
        <v>0</v>
      </c>
      <c r="L170" s="67">
        <f>IF(G170="b",M170-1,0)</f>
        <v>2019</v>
      </c>
      <c r="M170" s="67">
        <f>IF(G170="b",YEAR(B170),0)</f>
        <v>2020</v>
      </c>
      <c r="N170" s="44">
        <f>IF(G170="b",IF((MOD(M170,4)=0)-(MOD(M170,100)=0)+(MOD(M170,400)=0)=0,1,2),0)</f>
        <v>2</v>
      </c>
      <c r="O170" s="45">
        <f>IF(G170="b",IF(N170=2,B170-366+1,B170-365+1),0)</f>
        <v>43648</v>
      </c>
      <c r="P170" s="45">
        <f>C170</f>
        <v>0</v>
      </c>
      <c r="Q170" s="46">
        <f>B170</f>
        <v>44013</v>
      </c>
      <c r="R170" s="44" t="str">
        <f>IF(G170="b",IF(P170&lt;O170,"1","2"),)</f>
        <v>1</v>
      </c>
      <c r="S170" s="44">
        <f>IF(K170=1,IF(O170&gt;P170,,IF(Q170&gt;=P170,5,2)),)</f>
        <v>0</v>
      </c>
    </row>
    <row r="171" spans="1:19" x14ac:dyDescent="0.35">
      <c r="A171" s="88" t="s">
        <v>225</v>
      </c>
      <c r="B171" s="109"/>
      <c r="C171" s="18"/>
      <c r="D171" s="50"/>
      <c r="E171" s="56"/>
      <c r="F171" s="133">
        <f>N171</f>
        <v>0</v>
      </c>
      <c r="G171" s="43" t="str">
        <f t="shared" si="96"/>
        <v>b</v>
      </c>
      <c r="H171" s="43">
        <f t="shared" si="107"/>
        <v>1</v>
      </c>
      <c r="I171" s="60" t="str">
        <f>IF(ISBLANK(C171),"","b")</f>
        <v/>
      </c>
      <c r="J171" s="67" t="str">
        <f>IF(ISBLANK(D171),"","b")</f>
        <v/>
      </c>
      <c r="K171" s="67" t="str">
        <f>IF(ISBLANK(E171),"","b")</f>
        <v/>
      </c>
      <c r="L171" s="67">
        <f>IF(AND(I171="b",J171="B",K171="B"),1,)</f>
        <v>0</v>
      </c>
      <c r="M171" s="44">
        <f>IF(L171=1,IF(B171="",3,IF(C171&lt;=B171,1,2)),)</f>
        <v>0</v>
      </c>
      <c r="N171" s="44">
        <f>IF(L171=1,IF(OR(M171=1,M171=3),2,),)</f>
        <v>0</v>
      </c>
      <c r="O171" s="44">
        <f>IF(M171=1,IF(N171=1,3,IF(N171=3,3,)),)</f>
        <v>0</v>
      </c>
    </row>
    <row r="172" spans="1:19" x14ac:dyDescent="0.35">
      <c r="A172" s="88" t="s">
        <v>44</v>
      </c>
      <c r="B172" s="127">
        <v>43586</v>
      </c>
      <c r="C172" s="16"/>
      <c r="D172" s="50"/>
      <c r="E172" s="56"/>
      <c r="F172" s="130">
        <f>S172</f>
        <v>0</v>
      </c>
      <c r="G172" s="43" t="str">
        <f t="shared" si="96"/>
        <v>b</v>
      </c>
      <c r="H172" s="43">
        <f t="shared" si="107"/>
        <v>2</v>
      </c>
      <c r="I172" s="67" t="str">
        <f>IF(ISBLANK(D172),"","b")</f>
        <v/>
      </c>
      <c r="J172" s="67" t="str">
        <f>IF(ISBLANK(E172),"","b")</f>
        <v/>
      </c>
      <c r="K172" s="67">
        <f>IF(AND(H172="b",I172="B",J172="B"),1,)</f>
        <v>0</v>
      </c>
      <c r="L172" s="67">
        <f>IF(G172="b",M172-1,0)</f>
        <v>2018</v>
      </c>
      <c r="M172" s="67">
        <f>IF(G172="b",YEAR(B172),0)</f>
        <v>2019</v>
      </c>
      <c r="N172" s="44">
        <f>IF(G172="b",IF((MOD(M172,4)=0)-(MOD(M172,100)=0)+(MOD(M172,400)=0)=0,1,2),0)</f>
        <v>1</v>
      </c>
      <c r="O172" s="45">
        <f>IF(G172="b",IF(N172=2,B172-366+1,B172-365+1),0)</f>
        <v>43222</v>
      </c>
      <c r="P172" s="45">
        <f>C172</f>
        <v>0</v>
      </c>
      <c r="Q172" s="46">
        <f>B172</f>
        <v>43586</v>
      </c>
      <c r="R172" s="44" t="str">
        <f>IF(G172="b",IF(P172&lt;O172,"1","2"),)</f>
        <v>1</v>
      </c>
      <c r="S172" s="44">
        <f>IF(K172=1,IF(O172&gt;P172,,IF(Q172&gt;=P172,5,2)),)</f>
        <v>0</v>
      </c>
    </row>
    <row r="173" spans="1:19" x14ac:dyDescent="0.35">
      <c r="A173" s="88" t="s">
        <v>226</v>
      </c>
      <c r="B173" s="109"/>
      <c r="C173" s="90"/>
      <c r="D173" s="50"/>
      <c r="E173" s="56"/>
      <c r="F173" s="133">
        <f>N173</f>
        <v>0</v>
      </c>
      <c r="G173" s="43" t="str">
        <f t="shared" si="96"/>
        <v>b</v>
      </c>
      <c r="H173" s="43">
        <f t="shared" si="107"/>
        <v>1</v>
      </c>
      <c r="I173" s="60" t="str">
        <f t="shared" ref="I173:K177" si="119">IF(ISBLANK(C173),"","b")</f>
        <v/>
      </c>
      <c r="J173" s="67" t="str">
        <f t="shared" si="119"/>
        <v/>
      </c>
      <c r="K173" s="67" t="str">
        <f t="shared" si="119"/>
        <v/>
      </c>
      <c r="L173" s="67">
        <f>IF(AND(I173="b",J173="B",K173="B"),1,)</f>
        <v>0</v>
      </c>
      <c r="M173" s="44">
        <f>IF(L173=1,IF(B173="",3,IF(C173&lt;=B173,1,2)),)</f>
        <v>0</v>
      </c>
      <c r="N173" s="44">
        <f>IF(L173=1,IF(OR(M173=1,M173=3),2,),)</f>
        <v>0</v>
      </c>
      <c r="O173" s="44">
        <f>IF(M173=1,IF(N173=1,3,IF(N173=3,3,)),)</f>
        <v>0</v>
      </c>
    </row>
    <row r="174" spans="1:19" x14ac:dyDescent="0.35">
      <c r="A174" s="88" t="s">
        <v>227</v>
      </c>
      <c r="B174" s="109"/>
      <c r="C174" s="18"/>
      <c r="D174" s="50"/>
      <c r="E174" s="56"/>
      <c r="F174" s="133">
        <f>N174</f>
        <v>0</v>
      </c>
      <c r="G174" s="43" t="str">
        <f t="shared" si="96"/>
        <v>b</v>
      </c>
      <c r="H174" s="43">
        <f t="shared" si="107"/>
        <v>1</v>
      </c>
      <c r="I174" s="60" t="str">
        <f t="shared" si="119"/>
        <v/>
      </c>
      <c r="J174" s="67" t="str">
        <f t="shared" si="119"/>
        <v/>
      </c>
      <c r="K174" s="67" t="str">
        <f t="shared" si="119"/>
        <v/>
      </c>
      <c r="L174" s="67">
        <f>IF(AND(I174="b",J174="B",K174="B"),1,)</f>
        <v>0</v>
      </c>
      <c r="M174" s="44">
        <f>IF(L174=1,IF(B174="",3,IF(C174&lt;=B174,1,2)),)</f>
        <v>0</v>
      </c>
      <c r="N174" s="44">
        <f>IF(L174=1,IF(OR(M174=1,M174=3),2,),)</f>
        <v>0</v>
      </c>
      <c r="O174" s="44">
        <f>IF(M174=1,IF(N174=1,3,IF(N174=3,3,)),)</f>
        <v>0</v>
      </c>
    </row>
    <row r="175" spans="1:19" x14ac:dyDescent="0.35">
      <c r="A175" s="88" t="s">
        <v>228</v>
      </c>
      <c r="B175" s="111"/>
      <c r="C175" s="18"/>
      <c r="D175" s="50"/>
      <c r="E175" s="56"/>
      <c r="F175" s="138">
        <f>N175</f>
        <v>0</v>
      </c>
      <c r="G175" s="43" t="str">
        <f t="shared" si="96"/>
        <v>b</v>
      </c>
      <c r="H175" s="43">
        <f t="shared" si="107"/>
        <v>1</v>
      </c>
      <c r="I175" s="60" t="str">
        <f t="shared" si="119"/>
        <v/>
      </c>
      <c r="J175" s="67" t="str">
        <f t="shared" si="119"/>
        <v/>
      </c>
      <c r="K175" s="67" t="str">
        <f t="shared" si="119"/>
        <v/>
      </c>
      <c r="L175" s="67">
        <f>IF(AND(I175="b",J175="B",K175="B"),1,)</f>
        <v>0</v>
      </c>
      <c r="M175" s="44">
        <f>IF(L175=1,IF(B175="",3,IF(C175&lt;=B175,1,2)),)</f>
        <v>0</v>
      </c>
      <c r="N175" s="44">
        <f>IF(L175=1,IF(OR(M175=1,M175=3),2,),)</f>
        <v>0</v>
      </c>
      <c r="O175" s="44">
        <f>IF(M175=1,IF(N175=1,3,IF(N175=3,3,)),)</f>
        <v>0</v>
      </c>
    </row>
    <row r="176" spans="1:19" x14ac:dyDescent="0.35">
      <c r="A176" s="88" t="s">
        <v>229</v>
      </c>
      <c r="B176" s="128">
        <v>43840</v>
      </c>
      <c r="C176" s="98"/>
      <c r="D176" s="50"/>
      <c r="E176" s="57"/>
      <c r="F176" s="133">
        <f>N176</f>
        <v>0</v>
      </c>
      <c r="G176" s="43" t="str">
        <f t="shared" si="96"/>
        <v>b</v>
      </c>
      <c r="H176" s="43">
        <f t="shared" si="107"/>
        <v>2</v>
      </c>
      <c r="I176" s="60" t="str">
        <f t="shared" si="119"/>
        <v/>
      </c>
      <c r="J176" s="67" t="str">
        <f t="shared" si="119"/>
        <v/>
      </c>
      <c r="K176" s="67" t="str">
        <f t="shared" si="119"/>
        <v/>
      </c>
      <c r="L176" s="67">
        <f>IF(AND(I176="b",J176="B",K176="B"),1,)</f>
        <v>0</v>
      </c>
      <c r="M176" s="44">
        <f>IF(L176=1,IF(B176="",3,IF(C176&lt;=B176,1,2)),)</f>
        <v>0</v>
      </c>
      <c r="N176" s="44">
        <f>IF(L176=1,IF(OR(M176=1,M176=3),2,),)</f>
        <v>0</v>
      </c>
      <c r="O176" s="44">
        <f>IF(M176=1,IF(N176=1,3,IF(N176=3,3,)),)</f>
        <v>0</v>
      </c>
    </row>
    <row r="177" spans="1:19" x14ac:dyDescent="0.35">
      <c r="A177" s="88" t="s">
        <v>166</v>
      </c>
      <c r="B177" s="109"/>
      <c r="C177" s="18"/>
      <c r="D177" s="50"/>
      <c r="E177" s="56"/>
      <c r="F177" s="133">
        <f>N177</f>
        <v>0</v>
      </c>
      <c r="G177" s="43" t="str">
        <f t="shared" si="96"/>
        <v>b</v>
      </c>
      <c r="H177" s="43">
        <f t="shared" si="107"/>
        <v>1</v>
      </c>
      <c r="I177" s="60" t="str">
        <f t="shared" si="119"/>
        <v/>
      </c>
      <c r="J177" s="67" t="str">
        <f t="shared" si="119"/>
        <v/>
      </c>
      <c r="K177" s="67" t="str">
        <f t="shared" si="119"/>
        <v/>
      </c>
      <c r="L177" s="67">
        <f>IF(AND(I177="b",J177="B",K177="B"),1,)</f>
        <v>0</v>
      </c>
      <c r="M177" s="44">
        <f>IF(L177=1,IF(B177="",3,IF(C177&lt;=B177,1,2)),)</f>
        <v>0</v>
      </c>
      <c r="N177" s="44">
        <f>IF(L177=1,IF(OR(M177=1,M177=3),2,),)</f>
        <v>0</v>
      </c>
      <c r="O177" s="44">
        <f>IF(M177=1,IF(N177=1,3,IF(N177=3,3,)),)</f>
        <v>0</v>
      </c>
    </row>
    <row r="178" spans="1:19" x14ac:dyDescent="0.35">
      <c r="A178" s="129" t="s">
        <v>164</v>
      </c>
      <c r="B178" s="127">
        <v>43586</v>
      </c>
      <c r="C178" s="18"/>
      <c r="D178" s="50"/>
      <c r="E178" s="19"/>
      <c r="F178" s="130">
        <f>S178</f>
        <v>0</v>
      </c>
      <c r="G178" s="43" t="str">
        <f t="shared" si="96"/>
        <v>b</v>
      </c>
      <c r="H178" s="43">
        <f t="shared" si="107"/>
        <v>2</v>
      </c>
      <c r="I178" s="67" t="str">
        <f>IF(ISBLANK(D178),"","b")</f>
        <v/>
      </c>
      <c r="J178" s="67" t="str">
        <f>IF(ISBLANK(E178),"","b")</f>
        <v/>
      </c>
      <c r="K178" s="67">
        <f>IF(AND(H178="b",I178="B",J178="B"),1,)</f>
        <v>0</v>
      </c>
      <c r="L178" s="67">
        <f>IF(G178="b",M178-1,0)</f>
        <v>2018</v>
      </c>
      <c r="M178" s="67">
        <f>IF(G178="b",YEAR(B178),0)</f>
        <v>2019</v>
      </c>
      <c r="N178" s="44">
        <f>IF(G178="b",IF((MOD(M178,4)=0)-(MOD(M178,100)=0)+(MOD(M178,400)=0)=0,1,2),0)</f>
        <v>1</v>
      </c>
      <c r="O178" s="45">
        <f>IF(G178="b",IF(N178=2,B178-366+1,B178-365+1),0)</f>
        <v>43222</v>
      </c>
      <c r="P178" s="45">
        <f>C178</f>
        <v>0</v>
      </c>
      <c r="Q178" s="46">
        <f>B178</f>
        <v>43586</v>
      </c>
      <c r="R178" s="44" t="str">
        <f>IF(G178="b",IF(P178&lt;O178,"1","2"),)</f>
        <v>1</v>
      </c>
      <c r="S178" s="44">
        <f>IF(K178=1,IF(O178&gt;P178,,IF(Q178&gt;=P178,5,2)),)</f>
        <v>0</v>
      </c>
    </row>
    <row r="179" spans="1:19" x14ac:dyDescent="0.35">
      <c r="A179" s="88" t="s">
        <v>230</v>
      </c>
      <c r="B179" s="109"/>
      <c r="C179" s="18"/>
      <c r="D179" s="73"/>
      <c r="E179" s="56"/>
      <c r="F179" s="133">
        <f>N179</f>
        <v>0</v>
      </c>
      <c r="G179" s="43" t="str">
        <f t="shared" si="96"/>
        <v>b</v>
      </c>
      <c r="H179" s="43">
        <f t="shared" si="107"/>
        <v>1</v>
      </c>
      <c r="I179" s="60" t="str">
        <f t="shared" ref="I179:K182" si="120">IF(ISBLANK(C179),"","b")</f>
        <v/>
      </c>
      <c r="J179" s="67" t="str">
        <f t="shared" si="120"/>
        <v/>
      </c>
      <c r="K179" s="67" t="str">
        <f t="shared" si="120"/>
        <v/>
      </c>
      <c r="L179" s="67">
        <f>IF(AND(I179="b",J179="B",K179="B"),1,)</f>
        <v>0</v>
      </c>
      <c r="M179" s="44">
        <f>IF(L179=1,IF(B179="",3,IF(C179&lt;=B179,1,2)),)</f>
        <v>0</v>
      </c>
      <c r="N179" s="44">
        <f>IF(L179=1,IF(OR(M179=1,M179=3),2,),)</f>
        <v>0</v>
      </c>
      <c r="O179" s="44">
        <f>IF(M179=1,IF(N179=1,3,IF(N179=3,3,)),)</f>
        <v>0</v>
      </c>
    </row>
    <row r="180" spans="1:19" x14ac:dyDescent="0.35">
      <c r="A180" s="88" t="s">
        <v>275</v>
      </c>
      <c r="B180" s="111"/>
      <c r="C180" s="18"/>
      <c r="D180" s="50"/>
      <c r="E180" s="56"/>
      <c r="F180" s="138">
        <f>N180</f>
        <v>0</v>
      </c>
      <c r="G180" s="43" t="str">
        <f t="shared" si="96"/>
        <v>b</v>
      </c>
      <c r="H180" s="43">
        <f t="shared" si="107"/>
        <v>1</v>
      </c>
      <c r="I180" s="60" t="str">
        <f t="shared" si="120"/>
        <v/>
      </c>
      <c r="J180" s="67" t="str">
        <f t="shared" si="120"/>
        <v/>
      </c>
      <c r="K180" s="67" t="str">
        <f t="shared" si="120"/>
        <v/>
      </c>
      <c r="L180" s="67">
        <f>IF(AND(I180="b",J180="B",K180="B"),1,)</f>
        <v>0</v>
      </c>
      <c r="M180" s="44">
        <f>IF(L180=1,IF(B180="",3,IF(C180&lt;=B180,1,2)),)</f>
        <v>0</v>
      </c>
      <c r="N180" s="44">
        <f>IF(L180=1,IF(OR(M180=1,M180=3),2,),)</f>
        <v>0</v>
      </c>
      <c r="O180" s="44">
        <f>IF(M180=1,IF(N180=1,3,IF(N180=3,3,)),)</f>
        <v>0</v>
      </c>
    </row>
    <row r="181" spans="1:19" x14ac:dyDescent="0.35">
      <c r="A181" s="88" t="s">
        <v>231</v>
      </c>
      <c r="B181" s="109"/>
      <c r="C181" s="18"/>
      <c r="D181" s="50"/>
      <c r="E181" s="56"/>
      <c r="F181" s="133">
        <f>N181</f>
        <v>0</v>
      </c>
      <c r="G181" s="43" t="str">
        <f t="shared" si="96"/>
        <v>b</v>
      </c>
      <c r="H181" s="43">
        <f t="shared" si="107"/>
        <v>1</v>
      </c>
      <c r="I181" s="60" t="str">
        <f t="shared" si="120"/>
        <v/>
      </c>
      <c r="J181" s="67" t="str">
        <f t="shared" si="120"/>
        <v/>
      </c>
      <c r="K181" s="67" t="str">
        <f t="shared" si="120"/>
        <v/>
      </c>
      <c r="L181" s="67">
        <f>IF(AND(I181="b",J181="B",K181="B"),1,)</f>
        <v>0</v>
      </c>
      <c r="M181" s="44">
        <f>IF(L181=1,IF(B181="",3,IF(C181&lt;=B181,1,2)),)</f>
        <v>0</v>
      </c>
      <c r="N181" s="44">
        <f>IF(L181=1,IF(OR(M181=1,M181=3),2,),)</f>
        <v>0</v>
      </c>
      <c r="O181" s="44">
        <f>IF(M181=1,IF(N181=1,3,IF(N181=3,3,)),)</f>
        <v>0</v>
      </c>
    </row>
    <row r="182" spans="1:19" x14ac:dyDescent="0.35">
      <c r="A182" s="88" t="s">
        <v>232</v>
      </c>
      <c r="B182" s="109"/>
      <c r="C182" s="18"/>
      <c r="D182" s="49"/>
      <c r="E182" s="17"/>
      <c r="F182" s="133">
        <f>N182</f>
        <v>0</v>
      </c>
      <c r="G182" s="43" t="str">
        <f t="shared" si="96"/>
        <v>b</v>
      </c>
      <c r="H182" s="43">
        <f t="shared" si="107"/>
        <v>1</v>
      </c>
      <c r="I182" s="60" t="str">
        <f t="shared" si="120"/>
        <v/>
      </c>
      <c r="J182" s="67" t="str">
        <f t="shared" si="120"/>
        <v/>
      </c>
      <c r="K182" s="67" t="str">
        <f t="shared" si="120"/>
        <v/>
      </c>
      <c r="L182" s="67">
        <f>IF(AND(I182="b",J182="B",K182="B"),1,)</f>
        <v>0</v>
      </c>
      <c r="M182" s="44">
        <f>IF(L182=1,IF(B182="",3,IF(C182&lt;=B182,1,2)),)</f>
        <v>0</v>
      </c>
      <c r="N182" s="44">
        <f>IF(L182=1,IF(OR(M182=1,M182=3),2,),)</f>
        <v>0</v>
      </c>
      <c r="O182" s="44">
        <f>IF(M182=1,IF(N182=1,3,IF(N182=3,3,)),)</f>
        <v>0</v>
      </c>
    </row>
    <row r="183" spans="1:19" x14ac:dyDescent="0.35">
      <c r="A183" s="123" t="s">
        <v>159</v>
      </c>
      <c r="B183" s="126">
        <v>43647</v>
      </c>
      <c r="C183" s="18"/>
      <c r="D183" s="50"/>
      <c r="E183" s="19"/>
      <c r="F183" s="139">
        <f t="shared" ref="F183" si="121">S183</f>
        <v>0</v>
      </c>
      <c r="G183" s="43" t="str">
        <f t="shared" si="96"/>
        <v>b</v>
      </c>
      <c r="H183" s="43">
        <f t="shared" si="107"/>
        <v>2</v>
      </c>
      <c r="I183" s="67" t="str">
        <f t="shared" ref="I183:J183" si="122">IF(ISBLANK(D183),"","b")</f>
        <v/>
      </c>
      <c r="J183" s="67" t="str">
        <f t="shared" si="122"/>
        <v/>
      </c>
      <c r="K183" s="67">
        <f t="shared" ref="K183" si="123">IF(AND(H183="b",I183="B",J183="B"),1,)</f>
        <v>0</v>
      </c>
      <c r="L183" s="67">
        <f t="shared" ref="L183" si="124">IF(G183="b",M183-1,0)</f>
        <v>2018</v>
      </c>
      <c r="M183" s="67">
        <f t="shared" ref="M183" si="125">IF(G183="b",YEAR(B183),0)</f>
        <v>2019</v>
      </c>
      <c r="N183" s="44">
        <f t="shared" ref="N183" si="126">IF(G183="b",IF((MOD(M183,4)=0)-(MOD(M183,100)=0)+(MOD(M183,400)=0)=0,1,2),0)</f>
        <v>1</v>
      </c>
      <c r="O183" s="45">
        <f t="shared" ref="O183" si="127">IF(G183="b",IF(N183=2,B183-366+1,B183-365+1),0)</f>
        <v>43283</v>
      </c>
      <c r="P183" s="45">
        <f t="shared" ref="P183" si="128">C183</f>
        <v>0</v>
      </c>
      <c r="Q183" s="46">
        <f t="shared" ref="Q183" si="129">B183</f>
        <v>43647</v>
      </c>
      <c r="R183" s="44" t="str">
        <f t="shared" ref="R183" si="130">IF(G183="b",IF(P183&lt;O183,"1","2"),)</f>
        <v>1</v>
      </c>
      <c r="S183" s="44">
        <f t="shared" ref="S183" si="131">IF(K183=1,IF(O183&gt;P183,,IF(Q183&gt;=P183,5,2)),)</f>
        <v>0</v>
      </c>
    </row>
    <row r="184" spans="1:19" x14ac:dyDescent="0.35">
      <c r="A184" s="123" t="s">
        <v>233</v>
      </c>
      <c r="B184" s="109"/>
      <c r="C184" s="18"/>
      <c r="D184" s="50"/>
      <c r="E184" s="56"/>
      <c r="F184" s="133">
        <f t="shared" ref="F184" si="132">N184</f>
        <v>0</v>
      </c>
      <c r="G184" s="43" t="str">
        <f t="shared" si="96"/>
        <v>b</v>
      </c>
      <c r="H184" s="43">
        <f t="shared" ref="H184" si="133">IF(B184="",1,2)</f>
        <v>1</v>
      </c>
      <c r="I184" s="60" t="str">
        <f t="shared" ref="I184:K184" si="134">IF(ISBLANK(C184),"","b")</f>
        <v/>
      </c>
      <c r="J184" s="67" t="str">
        <f t="shared" si="134"/>
        <v/>
      </c>
      <c r="K184" s="67" t="str">
        <f t="shared" si="134"/>
        <v/>
      </c>
      <c r="L184" s="67">
        <f t="shared" ref="L184" si="135">IF(AND(I184="b",J184="B",K184="B"),1,)</f>
        <v>0</v>
      </c>
      <c r="M184" s="44">
        <f t="shared" ref="M184" si="136">IF(L184=1,IF(B184="",3,IF(C184&lt;=B184,1,2)),)</f>
        <v>0</v>
      </c>
      <c r="N184" s="44">
        <f t="shared" ref="N184" si="137">IF(L184=1,IF(OR(M184=1,M184=3),2,),)</f>
        <v>0</v>
      </c>
      <c r="O184" s="44">
        <f t="shared" ref="O184" si="138">IF(M184=1,IF(N184=1,3,IF(N184=3,3,)),)</f>
        <v>0</v>
      </c>
    </row>
    <row r="185" spans="1:19" x14ac:dyDescent="0.35">
      <c r="A185" s="88" t="s">
        <v>144</v>
      </c>
      <c r="B185" s="109"/>
      <c r="C185" s="18"/>
      <c r="D185" s="50"/>
      <c r="E185" s="56"/>
      <c r="F185" s="133">
        <f t="shared" ref="F185:F203" si="139">N185</f>
        <v>0</v>
      </c>
      <c r="G185" s="43" t="str">
        <f t="shared" ref="G185:G203" si="140">IF(OR(LEFT(A185,1)="D",A185="g8OFQ"),"b"," ")</f>
        <v>b</v>
      </c>
      <c r="H185" s="43">
        <f t="shared" ref="H185:H203" si="141">IF(B185="",1,2)</f>
        <v>1</v>
      </c>
      <c r="I185" s="60" t="str">
        <f t="shared" ref="I185:I203" si="142">IF(ISBLANK(C185),"","b")</f>
        <v/>
      </c>
      <c r="J185" s="67" t="str">
        <f t="shared" ref="J185:J203" si="143">IF(ISBLANK(D185),"","b")</f>
        <v/>
      </c>
      <c r="K185" s="67" t="str">
        <f t="shared" ref="K185:K203" si="144">IF(ISBLANK(E185),"","b")</f>
        <v/>
      </c>
      <c r="L185" s="67">
        <f t="shared" ref="L185:L203" si="145">IF(AND(I185="b",J185="B",K185="B"),1,)</f>
        <v>0</v>
      </c>
      <c r="M185" s="44">
        <f t="shared" ref="M185:M203" si="146">IF(L185=1,IF(B185="",3,IF(C185&lt;=B185,1,2)),)</f>
        <v>0</v>
      </c>
      <c r="N185" s="44">
        <f t="shared" ref="N185:N203" si="147">IF(L185=1,IF(OR(M185=1,M185=3),2,),)</f>
        <v>0</v>
      </c>
      <c r="O185" s="44">
        <f t="shared" ref="O185:O198" si="148">IF(M185=1,IF(N185=1,3,IF(N185=3,3,)),)</f>
        <v>0</v>
      </c>
    </row>
    <row r="186" spans="1:19" x14ac:dyDescent="0.35">
      <c r="A186" s="88" t="s">
        <v>234</v>
      </c>
      <c r="B186" s="109"/>
      <c r="C186" s="19"/>
      <c r="D186" s="50"/>
      <c r="E186" s="56"/>
      <c r="F186" s="133">
        <f t="shared" si="139"/>
        <v>0</v>
      </c>
      <c r="G186" s="43" t="str">
        <f t="shared" si="140"/>
        <v>b</v>
      </c>
      <c r="H186" s="43">
        <f t="shared" si="141"/>
        <v>1</v>
      </c>
      <c r="I186" s="60" t="str">
        <f t="shared" si="142"/>
        <v/>
      </c>
      <c r="J186" s="67" t="str">
        <f t="shared" si="143"/>
        <v/>
      </c>
      <c r="K186" s="67" t="str">
        <f t="shared" si="144"/>
        <v/>
      </c>
      <c r="L186" s="67">
        <f t="shared" si="145"/>
        <v>0</v>
      </c>
      <c r="M186" s="44">
        <f t="shared" si="146"/>
        <v>0</v>
      </c>
      <c r="N186" s="44">
        <f t="shared" si="147"/>
        <v>0</v>
      </c>
      <c r="O186" s="44">
        <f t="shared" si="148"/>
        <v>0</v>
      </c>
    </row>
    <row r="187" spans="1:19" x14ac:dyDescent="0.35">
      <c r="A187" s="88" t="s">
        <v>146</v>
      </c>
      <c r="B187" s="109"/>
      <c r="C187" s="18"/>
      <c r="D187" s="50"/>
      <c r="E187" s="56"/>
      <c r="F187" s="133">
        <f t="shared" si="139"/>
        <v>0</v>
      </c>
      <c r="G187" s="43" t="str">
        <f t="shared" si="140"/>
        <v>b</v>
      </c>
      <c r="H187" s="43">
        <f t="shared" si="141"/>
        <v>1</v>
      </c>
      <c r="I187" s="60" t="str">
        <f t="shared" si="142"/>
        <v/>
      </c>
      <c r="J187" s="67" t="str">
        <f t="shared" si="143"/>
        <v/>
      </c>
      <c r="K187" s="67" t="str">
        <f t="shared" si="144"/>
        <v/>
      </c>
      <c r="L187" s="67">
        <f t="shared" si="145"/>
        <v>0</v>
      </c>
      <c r="M187" s="44">
        <f t="shared" si="146"/>
        <v>0</v>
      </c>
      <c r="N187" s="44">
        <f t="shared" si="147"/>
        <v>0</v>
      </c>
      <c r="O187" s="44">
        <f t="shared" si="148"/>
        <v>0</v>
      </c>
    </row>
    <row r="188" spans="1:19" x14ac:dyDescent="0.35">
      <c r="A188" s="88" t="s">
        <v>235</v>
      </c>
      <c r="B188" s="109"/>
      <c r="C188" s="19"/>
      <c r="D188" s="50"/>
      <c r="E188" s="56"/>
      <c r="F188" s="133">
        <f t="shared" si="139"/>
        <v>0</v>
      </c>
      <c r="G188" s="43" t="str">
        <f t="shared" si="140"/>
        <v>b</v>
      </c>
      <c r="H188" s="43">
        <f t="shared" si="141"/>
        <v>1</v>
      </c>
      <c r="I188" s="60" t="str">
        <f t="shared" si="142"/>
        <v/>
      </c>
      <c r="J188" s="67" t="str">
        <f t="shared" si="143"/>
        <v/>
      </c>
      <c r="K188" s="67" t="str">
        <f t="shared" si="144"/>
        <v/>
      </c>
      <c r="L188" s="67">
        <f t="shared" si="145"/>
        <v>0</v>
      </c>
      <c r="M188" s="44">
        <f t="shared" si="146"/>
        <v>0</v>
      </c>
      <c r="N188" s="44">
        <f t="shared" si="147"/>
        <v>0</v>
      </c>
      <c r="O188" s="44">
        <f t="shared" si="148"/>
        <v>0</v>
      </c>
    </row>
    <row r="189" spans="1:19" x14ac:dyDescent="0.35">
      <c r="A189" s="88" t="s">
        <v>236</v>
      </c>
      <c r="B189" s="109"/>
      <c r="C189" s="19"/>
      <c r="D189" s="50"/>
      <c r="E189" s="56"/>
      <c r="F189" s="133">
        <f t="shared" si="139"/>
        <v>0</v>
      </c>
      <c r="G189" s="43" t="str">
        <f t="shared" si="140"/>
        <v>b</v>
      </c>
      <c r="H189" s="43">
        <f t="shared" si="141"/>
        <v>1</v>
      </c>
      <c r="I189" s="60" t="str">
        <f t="shared" si="142"/>
        <v/>
      </c>
      <c r="J189" s="67" t="str">
        <f t="shared" si="143"/>
        <v/>
      </c>
      <c r="K189" s="67" t="str">
        <f t="shared" si="144"/>
        <v/>
      </c>
      <c r="L189" s="67">
        <f t="shared" si="145"/>
        <v>0</v>
      </c>
      <c r="M189" s="44">
        <f t="shared" si="146"/>
        <v>0</v>
      </c>
      <c r="N189" s="44">
        <f t="shared" si="147"/>
        <v>0</v>
      </c>
      <c r="O189" s="44">
        <f t="shared" si="148"/>
        <v>0</v>
      </c>
    </row>
    <row r="190" spans="1:19" x14ac:dyDescent="0.35">
      <c r="A190" s="88" t="s">
        <v>237</v>
      </c>
      <c r="B190" s="109"/>
      <c r="C190" s="18"/>
      <c r="D190" s="50"/>
      <c r="E190" s="56"/>
      <c r="F190" s="133">
        <f t="shared" si="139"/>
        <v>0</v>
      </c>
      <c r="G190" s="43" t="str">
        <f t="shared" si="140"/>
        <v>b</v>
      </c>
      <c r="H190" s="43">
        <f t="shared" si="141"/>
        <v>1</v>
      </c>
      <c r="I190" s="60" t="str">
        <f t="shared" si="142"/>
        <v/>
      </c>
      <c r="J190" s="67" t="str">
        <f t="shared" si="143"/>
        <v/>
      </c>
      <c r="K190" s="67" t="str">
        <f t="shared" si="144"/>
        <v/>
      </c>
      <c r="L190" s="67">
        <f t="shared" si="145"/>
        <v>0</v>
      </c>
      <c r="M190" s="44">
        <f t="shared" si="146"/>
        <v>0</v>
      </c>
      <c r="N190" s="44">
        <f t="shared" si="147"/>
        <v>0</v>
      </c>
      <c r="O190" s="44">
        <f t="shared" si="148"/>
        <v>0</v>
      </c>
    </row>
    <row r="191" spans="1:19" x14ac:dyDescent="0.35">
      <c r="A191" s="88" t="s">
        <v>238</v>
      </c>
      <c r="B191" s="109"/>
      <c r="C191" s="19"/>
      <c r="D191" s="50"/>
      <c r="E191" s="56"/>
      <c r="F191" s="133">
        <f t="shared" si="139"/>
        <v>0</v>
      </c>
      <c r="G191" s="43" t="str">
        <f t="shared" si="140"/>
        <v>b</v>
      </c>
      <c r="H191" s="43">
        <f t="shared" si="141"/>
        <v>1</v>
      </c>
      <c r="I191" s="60" t="str">
        <f t="shared" si="142"/>
        <v/>
      </c>
      <c r="J191" s="67" t="str">
        <f t="shared" si="143"/>
        <v/>
      </c>
      <c r="K191" s="67" t="str">
        <f t="shared" si="144"/>
        <v/>
      </c>
      <c r="L191" s="67">
        <f t="shared" si="145"/>
        <v>0</v>
      </c>
      <c r="M191" s="44">
        <f t="shared" si="146"/>
        <v>0</v>
      </c>
      <c r="N191" s="44">
        <f t="shared" si="147"/>
        <v>0</v>
      </c>
      <c r="O191" s="44">
        <f t="shared" si="148"/>
        <v>0</v>
      </c>
    </row>
    <row r="192" spans="1:19" x14ac:dyDescent="0.35">
      <c r="A192" s="88" t="s">
        <v>287</v>
      </c>
      <c r="B192" s="89">
        <v>44902</v>
      </c>
      <c r="C192" s="56"/>
      <c r="D192" s="50"/>
      <c r="E192" s="56"/>
      <c r="F192" s="131">
        <f t="shared" ref="F192" si="149">S192</f>
        <v>0</v>
      </c>
      <c r="G192" s="43" t="str">
        <f t="shared" si="140"/>
        <v>b</v>
      </c>
      <c r="H192" s="60" t="str">
        <f t="shared" ref="H192" si="150">IF(ISBLANK(C192),"","b")</f>
        <v/>
      </c>
      <c r="I192" s="67" t="str">
        <f t="shared" ref="I192" si="151">IF(ISBLANK(D192),"","b")</f>
        <v/>
      </c>
      <c r="J192" s="67" t="str">
        <f t="shared" ref="J192" si="152">IF(ISBLANK(E192),"","b")</f>
        <v/>
      </c>
      <c r="K192" s="67">
        <f t="shared" ref="K192" si="153">IF(AND(H192="b",I192="B",J192="B"),1,)</f>
        <v>0</v>
      </c>
      <c r="L192" s="67">
        <f t="shared" ref="L192" si="154">IF(G192="b",M192-1,0)</f>
        <v>2021</v>
      </c>
      <c r="M192" s="67">
        <f t="shared" ref="M192" si="155">IF(G192="b",YEAR(B192),0)</f>
        <v>2022</v>
      </c>
      <c r="N192" s="44">
        <f t="shared" ref="N192" si="156">IF(G192="b",IF((MOD(M192,4)=0)-(MOD(M192,100)=0)+(MOD(M192,400)=0)=0,1,2),0)</f>
        <v>1</v>
      </c>
      <c r="O192" s="45">
        <f t="shared" ref="O192" si="157">IF(G192="b",IF(N192=2,B192-366+1,B192-365+1),0)</f>
        <v>44538</v>
      </c>
      <c r="P192" s="45">
        <f t="shared" ref="P192" si="158">C192</f>
        <v>0</v>
      </c>
      <c r="Q192" s="46">
        <f t="shared" ref="Q192" si="159">B192</f>
        <v>44902</v>
      </c>
      <c r="R192" s="44" t="str">
        <f t="shared" ref="R192" si="160">IF(G192="b",IF(P192&lt;O192,"1","2"),)</f>
        <v>1</v>
      </c>
      <c r="S192" s="44">
        <f t="shared" ref="S192" si="161">IF(K192=1,IF(O192&gt;P192,,IF(Q192&gt;=P192,5,2)),)</f>
        <v>0</v>
      </c>
    </row>
    <row r="193" spans="1:15" ht="15" customHeight="1" x14ac:dyDescent="0.35">
      <c r="A193" s="88" t="s">
        <v>239</v>
      </c>
      <c r="B193" s="109"/>
      <c r="C193" s="19"/>
      <c r="D193" s="50"/>
      <c r="E193" s="56"/>
      <c r="F193" s="133">
        <f t="shared" si="139"/>
        <v>0</v>
      </c>
      <c r="G193" s="43" t="str">
        <f t="shared" si="140"/>
        <v>b</v>
      </c>
      <c r="H193" s="43">
        <f t="shared" si="141"/>
        <v>1</v>
      </c>
      <c r="I193" s="60" t="str">
        <f t="shared" si="142"/>
        <v/>
      </c>
      <c r="J193" s="67" t="str">
        <f t="shared" si="143"/>
        <v/>
      </c>
      <c r="K193" s="67" t="str">
        <f t="shared" si="144"/>
        <v/>
      </c>
      <c r="L193" s="67">
        <f t="shared" si="145"/>
        <v>0</v>
      </c>
      <c r="M193" s="44">
        <f t="shared" si="146"/>
        <v>0</v>
      </c>
      <c r="N193" s="44">
        <f t="shared" si="147"/>
        <v>0</v>
      </c>
      <c r="O193" s="44">
        <f t="shared" si="148"/>
        <v>0</v>
      </c>
    </row>
    <row r="194" spans="1:15" ht="15" customHeight="1" x14ac:dyDescent="0.35">
      <c r="A194" s="88" t="s">
        <v>240</v>
      </c>
      <c r="B194" s="109"/>
      <c r="C194" s="19"/>
      <c r="D194" s="50"/>
      <c r="E194" s="56"/>
      <c r="F194" s="133">
        <f t="shared" si="139"/>
        <v>0</v>
      </c>
      <c r="G194" s="43" t="str">
        <f t="shared" si="140"/>
        <v>b</v>
      </c>
      <c r="H194" s="43">
        <f t="shared" si="141"/>
        <v>1</v>
      </c>
      <c r="I194" s="60" t="str">
        <f t="shared" si="142"/>
        <v/>
      </c>
      <c r="J194" s="67" t="str">
        <f t="shared" si="143"/>
        <v/>
      </c>
      <c r="K194" s="67" t="str">
        <f t="shared" si="144"/>
        <v/>
      </c>
      <c r="L194" s="67">
        <f t="shared" si="145"/>
        <v>0</v>
      </c>
      <c r="M194" s="44">
        <f t="shared" si="146"/>
        <v>0</v>
      </c>
      <c r="N194" s="44">
        <f t="shared" si="147"/>
        <v>0</v>
      </c>
      <c r="O194" s="44">
        <f t="shared" si="148"/>
        <v>0</v>
      </c>
    </row>
    <row r="195" spans="1:15" ht="15" customHeight="1" x14ac:dyDescent="0.35">
      <c r="A195" s="88" t="s">
        <v>241</v>
      </c>
      <c r="B195" s="109"/>
      <c r="C195" s="19"/>
      <c r="D195" s="50"/>
      <c r="E195" s="56"/>
      <c r="F195" s="133">
        <f t="shared" si="139"/>
        <v>0</v>
      </c>
      <c r="G195" s="43" t="str">
        <f t="shared" si="140"/>
        <v>b</v>
      </c>
      <c r="H195" s="43">
        <f t="shared" si="141"/>
        <v>1</v>
      </c>
      <c r="I195" s="60" t="str">
        <f t="shared" si="142"/>
        <v/>
      </c>
      <c r="J195" s="67" t="str">
        <f t="shared" si="143"/>
        <v/>
      </c>
      <c r="K195" s="67" t="str">
        <f t="shared" si="144"/>
        <v/>
      </c>
      <c r="L195" s="67">
        <f t="shared" si="145"/>
        <v>0</v>
      </c>
      <c r="M195" s="44">
        <f t="shared" si="146"/>
        <v>0</v>
      </c>
      <c r="N195" s="44">
        <f t="shared" si="147"/>
        <v>0</v>
      </c>
      <c r="O195" s="44">
        <f t="shared" si="148"/>
        <v>0</v>
      </c>
    </row>
    <row r="196" spans="1:15" ht="15" customHeight="1" x14ac:dyDescent="0.35">
      <c r="A196" s="88" t="s">
        <v>242</v>
      </c>
      <c r="B196" s="109"/>
      <c r="C196" s="19"/>
      <c r="D196" s="50"/>
      <c r="E196" s="56"/>
      <c r="F196" s="133">
        <f t="shared" si="139"/>
        <v>0</v>
      </c>
      <c r="G196" s="43" t="str">
        <f t="shared" si="140"/>
        <v>b</v>
      </c>
      <c r="H196" s="43">
        <f t="shared" si="141"/>
        <v>1</v>
      </c>
      <c r="I196" s="60" t="str">
        <f t="shared" si="142"/>
        <v/>
      </c>
      <c r="J196" s="67" t="str">
        <f t="shared" si="143"/>
        <v/>
      </c>
      <c r="K196" s="67" t="str">
        <f t="shared" si="144"/>
        <v/>
      </c>
      <c r="L196" s="67">
        <f t="shared" si="145"/>
        <v>0</v>
      </c>
      <c r="M196" s="44">
        <f t="shared" si="146"/>
        <v>0</v>
      </c>
      <c r="N196" s="44">
        <f t="shared" si="147"/>
        <v>0</v>
      </c>
      <c r="O196" s="44">
        <f t="shared" si="148"/>
        <v>0</v>
      </c>
    </row>
    <row r="197" spans="1:15" x14ac:dyDescent="0.35">
      <c r="A197" s="88" t="s">
        <v>276</v>
      </c>
      <c r="B197" s="109"/>
      <c r="C197" s="19"/>
      <c r="D197" s="50"/>
      <c r="E197" s="56"/>
      <c r="F197" s="133">
        <f t="shared" si="139"/>
        <v>0</v>
      </c>
      <c r="G197" s="43" t="str">
        <f t="shared" si="140"/>
        <v>b</v>
      </c>
      <c r="H197" s="43">
        <f t="shared" si="141"/>
        <v>1</v>
      </c>
      <c r="I197" s="60" t="str">
        <f t="shared" si="142"/>
        <v/>
      </c>
      <c r="J197" s="67" t="str">
        <f t="shared" si="143"/>
        <v/>
      </c>
      <c r="K197" s="67" t="str">
        <f t="shared" si="144"/>
        <v/>
      </c>
      <c r="L197" s="67">
        <f t="shared" si="145"/>
        <v>0</v>
      </c>
      <c r="M197" s="44">
        <f t="shared" si="146"/>
        <v>0</v>
      </c>
      <c r="N197" s="44">
        <f t="shared" si="147"/>
        <v>0</v>
      </c>
      <c r="O197" s="44">
        <f t="shared" si="148"/>
        <v>0</v>
      </c>
    </row>
    <row r="198" spans="1:15" x14ac:dyDescent="0.35">
      <c r="A198" s="88" t="s">
        <v>151</v>
      </c>
      <c r="B198" s="109"/>
      <c r="C198" s="18"/>
      <c r="D198" s="50"/>
      <c r="E198" s="56"/>
      <c r="F198" s="133">
        <f t="shared" si="139"/>
        <v>0</v>
      </c>
      <c r="G198" s="43" t="str">
        <f t="shared" si="140"/>
        <v>b</v>
      </c>
      <c r="H198" s="43">
        <f t="shared" si="141"/>
        <v>1</v>
      </c>
      <c r="I198" s="60" t="str">
        <f t="shared" si="142"/>
        <v/>
      </c>
      <c r="J198" s="67" t="str">
        <f t="shared" si="143"/>
        <v/>
      </c>
      <c r="K198" s="67" t="str">
        <f t="shared" si="144"/>
        <v/>
      </c>
      <c r="L198" s="67">
        <f t="shared" si="145"/>
        <v>0</v>
      </c>
      <c r="M198" s="44">
        <f t="shared" si="146"/>
        <v>0</v>
      </c>
      <c r="N198" s="44">
        <f t="shared" si="147"/>
        <v>0</v>
      </c>
      <c r="O198" s="44">
        <f t="shared" si="148"/>
        <v>0</v>
      </c>
    </row>
    <row r="199" spans="1:15" ht="13" customHeight="1" x14ac:dyDescent="0.35">
      <c r="A199" s="88" t="s">
        <v>243</v>
      </c>
      <c r="B199" s="109"/>
      <c r="C199" s="19"/>
      <c r="D199" s="50"/>
      <c r="E199" s="56"/>
      <c r="F199" s="133">
        <f t="shared" si="139"/>
        <v>0</v>
      </c>
      <c r="G199" s="43" t="str">
        <f t="shared" si="140"/>
        <v>b</v>
      </c>
      <c r="H199" s="43">
        <f t="shared" si="141"/>
        <v>1</v>
      </c>
      <c r="I199" s="60" t="str">
        <f t="shared" si="142"/>
        <v/>
      </c>
      <c r="J199" s="67" t="str">
        <f t="shared" si="143"/>
        <v/>
      </c>
      <c r="K199" s="67" t="str">
        <f t="shared" si="144"/>
        <v/>
      </c>
      <c r="L199" s="67">
        <f t="shared" si="145"/>
        <v>0</v>
      </c>
      <c r="M199" s="44">
        <f t="shared" si="146"/>
        <v>0</v>
      </c>
      <c r="N199" s="44">
        <f t="shared" si="147"/>
        <v>0</v>
      </c>
      <c r="O199" s="44"/>
    </row>
    <row r="200" spans="1:15" ht="13" customHeight="1" x14ac:dyDescent="0.35">
      <c r="A200" s="88" t="s">
        <v>249</v>
      </c>
      <c r="B200" s="109"/>
      <c r="C200" s="19"/>
      <c r="D200" s="50"/>
      <c r="E200" s="56"/>
      <c r="F200" s="133">
        <f t="shared" si="139"/>
        <v>0</v>
      </c>
      <c r="G200" s="43" t="str">
        <f t="shared" si="140"/>
        <v>b</v>
      </c>
      <c r="H200" s="43">
        <f t="shared" si="141"/>
        <v>1</v>
      </c>
      <c r="I200" s="60" t="str">
        <f t="shared" si="142"/>
        <v/>
      </c>
      <c r="J200" s="67" t="str">
        <f t="shared" si="143"/>
        <v/>
      </c>
      <c r="K200" s="67" t="str">
        <f t="shared" si="144"/>
        <v/>
      </c>
      <c r="L200" s="67">
        <f t="shared" si="145"/>
        <v>0</v>
      </c>
      <c r="M200" s="44">
        <f t="shared" si="146"/>
        <v>0</v>
      </c>
      <c r="N200" s="44">
        <f t="shared" si="147"/>
        <v>0</v>
      </c>
      <c r="O200" s="44"/>
    </row>
    <row r="201" spans="1:15" x14ac:dyDescent="0.35">
      <c r="A201" s="88" t="s">
        <v>250</v>
      </c>
      <c r="B201" s="111"/>
      <c r="C201" s="19"/>
      <c r="D201" s="50"/>
      <c r="E201" s="56"/>
      <c r="F201" s="138">
        <f t="shared" si="139"/>
        <v>0</v>
      </c>
      <c r="G201" s="43" t="str">
        <f t="shared" si="140"/>
        <v>b</v>
      </c>
      <c r="H201" s="43">
        <f t="shared" si="141"/>
        <v>1</v>
      </c>
      <c r="I201" s="60" t="str">
        <f t="shared" si="142"/>
        <v/>
      </c>
      <c r="J201" s="67" t="str">
        <f t="shared" si="143"/>
        <v/>
      </c>
      <c r="K201" s="67" t="str">
        <f t="shared" si="144"/>
        <v/>
      </c>
      <c r="L201" s="67">
        <f t="shared" si="145"/>
        <v>0</v>
      </c>
      <c r="M201" s="44">
        <f t="shared" si="146"/>
        <v>0</v>
      </c>
      <c r="N201" s="44">
        <f t="shared" si="147"/>
        <v>0</v>
      </c>
      <c r="O201" s="44">
        <f>IF(M201=1,IF(N201=1,3,IF(N201=3,3,)),)</f>
        <v>0</v>
      </c>
    </row>
    <row r="202" spans="1:15" x14ac:dyDescent="0.35">
      <c r="A202" s="88" t="s">
        <v>277</v>
      </c>
      <c r="B202" s="111"/>
      <c r="C202" s="19"/>
      <c r="D202" s="50"/>
      <c r="E202" s="56"/>
      <c r="F202" s="138">
        <f t="shared" si="139"/>
        <v>0</v>
      </c>
      <c r="G202" s="43" t="str">
        <f t="shared" si="140"/>
        <v>b</v>
      </c>
      <c r="H202" s="43">
        <f t="shared" si="141"/>
        <v>1</v>
      </c>
      <c r="I202" s="60" t="str">
        <f t="shared" si="142"/>
        <v/>
      </c>
      <c r="J202" s="67" t="str">
        <f t="shared" si="143"/>
        <v/>
      </c>
      <c r="K202" s="67" t="str">
        <f t="shared" si="144"/>
        <v/>
      </c>
      <c r="L202" s="67">
        <f t="shared" si="145"/>
        <v>0</v>
      </c>
      <c r="M202" s="44">
        <f t="shared" si="146"/>
        <v>0</v>
      </c>
      <c r="N202" s="44">
        <f t="shared" si="147"/>
        <v>0</v>
      </c>
      <c r="O202" s="44">
        <f>IF(M202=1,IF(N202=1,3,IF(N202=3,3,)),)</f>
        <v>0</v>
      </c>
    </row>
    <row r="203" spans="1:15" ht="13" customHeight="1" x14ac:dyDescent="0.35">
      <c r="A203" s="88" t="s">
        <v>278</v>
      </c>
      <c r="B203" s="111"/>
      <c r="C203" s="19"/>
      <c r="D203" s="50"/>
      <c r="E203" s="56"/>
      <c r="F203" s="136">
        <f t="shared" si="139"/>
        <v>0</v>
      </c>
      <c r="G203" s="43" t="str">
        <f t="shared" si="140"/>
        <v>b</v>
      </c>
      <c r="H203" s="43">
        <f t="shared" si="141"/>
        <v>1</v>
      </c>
      <c r="I203" s="60" t="str">
        <f t="shared" si="142"/>
        <v/>
      </c>
      <c r="J203" s="67" t="str">
        <f t="shared" si="143"/>
        <v/>
      </c>
      <c r="K203" s="67" t="str">
        <f t="shared" si="144"/>
        <v/>
      </c>
      <c r="L203" s="67">
        <f t="shared" si="145"/>
        <v>0</v>
      </c>
      <c r="M203" s="44">
        <f t="shared" si="146"/>
        <v>0</v>
      </c>
      <c r="N203" s="44">
        <f t="shared" si="147"/>
        <v>0</v>
      </c>
      <c r="O203" s="44">
        <f>IF(M203=1,IF(N203=1,3,IF(N203=3,3,)),)</f>
        <v>0</v>
      </c>
    </row>
    <row r="204" spans="1:15" ht="18.5" x14ac:dyDescent="0.35">
      <c r="A204" s="100"/>
      <c r="B204" s="104"/>
      <c r="C204" s="102"/>
      <c r="D204" s="101"/>
      <c r="E204" s="103"/>
      <c r="F204" s="140"/>
      <c r="G204" s="43" t="str">
        <f t="shared" ref="G204:G206" si="162">IF(OR(LEFT(A204,1)="D",A204="g8OFQ"),"b"," ")</f>
        <v xml:space="preserve"> </v>
      </c>
      <c r="H204" s="43">
        <f t="shared" ref="H204:H206" si="163">IF(B204="",1,2)</f>
        <v>1</v>
      </c>
      <c r="I204" s="60"/>
      <c r="J204" s="67"/>
      <c r="K204" s="67"/>
      <c r="L204" s="67"/>
      <c r="M204" s="44"/>
      <c r="N204" s="44"/>
    </row>
    <row r="205" spans="1:15" ht="18.5" x14ac:dyDescent="0.35">
      <c r="A205" s="100"/>
      <c r="B205" s="105"/>
      <c r="C205" s="102"/>
      <c r="D205" s="101"/>
      <c r="E205" s="103"/>
      <c r="F205" s="140"/>
      <c r="G205" s="43" t="str">
        <f t="shared" si="162"/>
        <v xml:space="preserve"> </v>
      </c>
      <c r="H205" s="43">
        <f t="shared" si="163"/>
        <v>1</v>
      </c>
      <c r="I205" s="60"/>
      <c r="J205" s="67"/>
      <c r="K205" s="67"/>
      <c r="L205" s="67"/>
      <c r="M205" s="44"/>
      <c r="N205" s="44"/>
    </row>
    <row r="206" spans="1:15" ht="18.5" x14ac:dyDescent="0.35">
      <c r="A206" s="100"/>
      <c r="B206" s="105"/>
      <c r="C206" s="102"/>
      <c r="D206" s="101"/>
      <c r="E206" s="103"/>
      <c r="F206" s="141"/>
      <c r="G206" s="43" t="str">
        <f t="shared" si="162"/>
        <v xml:space="preserve"> </v>
      </c>
      <c r="H206" s="43">
        <f t="shared" si="163"/>
        <v>1</v>
      </c>
      <c r="I206" s="60"/>
      <c r="J206" s="67"/>
      <c r="K206" s="67"/>
      <c r="L206" s="67"/>
      <c r="M206" s="44"/>
      <c r="N206" s="44"/>
    </row>
    <row r="207" spans="1:15" ht="18.5" x14ac:dyDescent="0.35">
      <c r="A207" s="100"/>
      <c r="B207" s="104"/>
      <c r="C207" s="102"/>
      <c r="D207" s="101"/>
      <c r="E207" s="103"/>
      <c r="F207" s="140"/>
      <c r="G207" s="43" t="str">
        <f t="shared" ref="G207:G241" si="164">IF(OR(LEFT(A207,1)="D",A207="g8OFQ"),"b"," ")</f>
        <v xml:space="preserve"> </v>
      </c>
      <c r="H207" s="43">
        <f t="shared" ref="H207:H241" si="165">IF(B207="",1,2)</f>
        <v>1</v>
      </c>
      <c r="I207" s="60"/>
      <c r="J207" s="67"/>
      <c r="K207" s="67"/>
      <c r="L207" s="67"/>
      <c r="M207" s="44"/>
      <c r="N207" s="44"/>
    </row>
    <row r="208" spans="1:15" ht="18.5" x14ac:dyDescent="0.35">
      <c r="A208" s="100"/>
      <c r="B208" s="105"/>
      <c r="C208" s="102"/>
      <c r="D208" s="101"/>
      <c r="E208" s="103"/>
      <c r="F208" s="140"/>
      <c r="G208" s="43" t="str">
        <f t="shared" si="164"/>
        <v xml:space="preserve"> </v>
      </c>
      <c r="H208" s="43">
        <f t="shared" si="165"/>
        <v>1</v>
      </c>
      <c r="I208" s="60"/>
      <c r="J208" s="67"/>
      <c r="K208" s="67"/>
      <c r="L208" s="67"/>
      <c r="M208" s="44"/>
      <c r="N208" s="44"/>
    </row>
    <row r="209" spans="1:14" ht="18.5" x14ac:dyDescent="0.35">
      <c r="A209" s="100"/>
      <c r="B209" s="105"/>
      <c r="C209" s="102"/>
      <c r="D209" s="101"/>
      <c r="E209" s="103"/>
      <c r="F209" s="141"/>
      <c r="G209" s="43" t="str">
        <f t="shared" si="164"/>
        <v xml:space="preserve"> </v>
      </c>
      <c r="H209" s="43">
        <f t="shared" si="165"/>
        <v>1</v>
      </c>
      <c r="I209" s="60"/>
      <c r="J209" s="67"/>
      <c r="K209" s="67"/>
      <c r="L209" s="67"/>
      <c r="M209" s="44"/>
      <c r="N209" s="44"/>
    </row>
    <row r="210" spans="1:14" ht="18.5" x14ac:dyDescent="0.35">
      <c r="A210" s="100"/>
      <c r="B210" s="104"/>
      <c r="C210" s="102"/>
      <c r="D210" s="101"/>
      <c r="E210" s="103"/>
      <c r="F210" s="140"/>
      <c r="G210" s="43" t="str">
        <f t="shared" si="164"/>
        <v xml:space="preserve"> </v>
      </c>
      <c r="H210" s="43">
        <f t="shared" si="165"/>
        <v>1</v>
      </c>
      <c r="I210" s="60"/>
      <c r="J210" s="67"/>
      <c r="K210" s="67"/>
      <c r="L210" s="67"/>
      <c r="M210" s="44"/>
      <c r="N210" s="44"/>
    </row>
    <row r="211" spans="1:14" ht="18.5" x14ac:dyDescent="0.35">
      <c r="A211" s="100"/>
      <c r="B211" s="105"/>
      <c r="C211" s="102"/>
      <c r="D211" s="101"/>
      <c r="E211" s="103"/>
      <c r="F211" s="140"/>
      <c r="G211" s="43" t="str">
        <f t="shared" si="164"/>
        <v xml:space="preserve"> </v>
      </c>
      <c r="H211" s="43">
        <f t="shared" si="165"/>
        <v>1</v>
      </c>
      <c r="I211" s="60"/>
      <c r="J211" s="67"/>
      <c r="K211" s="67"/>
      <c r="L211" s="67"/>
      <c r="M211" s="44"/>
      <c r="N211" s="44"/>
    </row>
    <row r="212" spans="1:14" ht="18.5" x14ac:dyDescent="0.35">
      <c r="A212" s="100"/>
      <c r="B212" s="105"/>
      <c r="C212" s="102"/>
      <c r="D212" s="101"/>
      <c r="E212" s="103"/>
      <c r="F212" s="141"/>
      <c r="G212" s="43" t="str">
        <f t="shared" si="164"/>
        <v xml:space="preserve"> </v>
      </c>
      <c r="H212" s="43">
        <f t="shared" si="165"/>
        <v>1</v>
      </c>
      <c r="I212" s="60"/>
      <c r="J212" s="67"/>
      <c r="K212" s="67"/>
      <c r="L212" s="67"/>
      <c r="M212" s="44"/>
      <c r="N212" s="44"/>
    </row>
    <row r="213" spans="1:14" ht="18.5" x14ac:dyDescent="0.35">
      <c r="A213" s="100"/>
      <c r="B213" s="104"/>
      <c r="C213" s="102"/>
      <c r="D213" s="101"/>
      <c r="E213" s="103"/>
      <c r="F213" s="140"/>
      <c r="G213" s="43" t="str">
        <f t="shared" ref="G213:G238" si="166">IF(OR(LEFT(A213,1)="D",A213="g8OFQ"),"b"," ")</f>
        <v xml:space="preserve"> </v>
      </c>
      <c r="H213" s="43">
        <f t="shared" ref="H213:H238" si="167">IF(B213="",1,2)</f>
        <v>1</v>
      </c>
      <c r="I213" s="60"/>
      <c r="J213" s="67"/>
      <c r="K213" s="67"/>
      <c r="L213" s="67"/>
      <c r="M213" s="44"/>
      <c r="N213" s="44"/>
    </row>
    <row r="214" spans="1:14" ht="18.5" x14ac:dyDescent="0.35">
      <c r="A214" s="100"/>
      <c r="B214" s="105"/>
      <c r="C214" s="102"/>
      <c r="D214" s="101"/>
      <c r="E214" s="103"/>
      <c r="F214" s="140"/>
      <c r="G214" s="43" t="str">
        <f t="shared" si="166"/>
        <v xml:space="preserve"> </v>
      </c>
      <c r="H214" s="43">
        <f t="shared" si="167"/>
        <v>1</v>
      </c>
      <c r="I214" s="60"/>
      <c r="J214" s="67"/>
      <c r="K214" s="67"/>
      <c r="L214" s="67"/>
      <c r="M214" s="44"/>
      <c r="N214" s="44"/>
    </row>
    <row r="215" spans="1:14" ht="18.5" x14ac:dyDescent="0.35">
      <c r="A215" s="100"/>
      <c r="B215" s="104"/>
      <c r="C215" s="102"/>
      <c r="D215" s="101"/>
      <c r="E215" s="103"/>
      <c r="F215" s="140"/>
      <c r="G215" s="43" t="str">
        <f t="shared" si="166"/>
        <v xml:space="preserve"> </v>
      </c>
      <c r="H215" s="43">
        <f t="shared" si="167"/>
        <v>1</v>
      </c>
      <c r="I215" s="60"/>
      <c r="J215" s="67"/>
      <c r="K215" s="67"/>
      <c r="L215" s="67"/>
      <c r="M215" s="44"/>
      <c r="N215" s="44"/>
    </row>
    <row r="216" spans="1:14" ht="18.5" x14ac:dyDescent="0.35">
      <c r="A216" s="100"/>
      <c r="B216" s="104"/>
      <c r="C216" s="102"/>
      <c r="D216" s="101"/>
      <c r="E216" s="103"/>
      <c r="F216" s="140"/>
      <c r="G216" s="43" t="str">
        <f t="shared" si="166"/>
        <v xml:space="preserve"> </v>
      </c>
      <c r="H216" s="43">
        <f t="shared" si="167"/>
        <v>1</v>
      </c>
      <c r="I216" s="60"/>
      <c r="J216" s="67"/>
      <c r="K216" s="67"/>
      <c r="L216" s="67"/>
      <c r="M216" s="44"/>
      <c r="N216" s="44"/>
    </row>
    <row r="217" spans="1:14" ht="18.5" x14ac:dyDescent="0.35">
      <c r="A217" s="100"/>
      <c r="B217" s="105"/>
      <c r="C217" s="102"/>
      <c r="D217" s="101"/>
      <c r="E217" s="103"/>
      <c r="F217" s="140"/>
      <c r="G217" s="43" t="str">
        <f t="shared" si="166"/>
        <v xml:space="preserve"> </v>
      </c>
      <c r="H217" s="43">
        <f t="shared" si="167"/>
        <v>1</v>
      </c>
      <c r="I217" s="60"/>
      <c r="J217" s="67"/>
      <c r="K217" s="67"/>
      <c r="L217" s="67"/>
      <c r="M217" s="44"/>
      <c r="N217" s="44"/>
    </row>
    <row r="218" spans="1:14" ht="18.5" x14ac:dyDescent="0.35">
      <c r="A218" s="100"/>
      <c r="B218" s="105"/>
      <c r="C218" s="102"/>
      <c r="D218" s="101"/>
      <c r="E218" s="103"/>
      <c r="F218" s="141"/>
      <c r="G218" s="43" t="str">
        <f t="shared" si="166"/>
        <v xml:space="preserve"> </v>
      </c>
      <c r="H218" s="43">
        <f t="shared" si="167"/>
        <v>1</v>
      </c>
      <c r="I218" s="60"/>
      <c r="J218" s="67"/>
      <c r="K218" s="67"/>
      <c r="L218" s="67"/>
      <c r="M218" s="44"/>
      <c r="N218" s="44"/>
    </row>
    <row r="219" spans="1:14" ht="18.5" x14ac:dyDescent="0.35">
      <c r="A219" s="100"/>
      <c r="B219" s="104"/>
      <c r="C219" s="102"/>
      <c r="D219" s="101"/>
      <c r="E219" s="103"/>
      <c r="F219" s="140"/>
      <c r="G219" s="43" t="str">
        <f t="shared" si="166"/>
        <v xml:space="preserve"> </v>
      </c>
      <c r="H219" s="43">
        <f t="shared" si="167"/>
        <v>1</v>
      </c>
      <c r="I219" s="60"/>
      <c r="J219" s="67"/>
      <c r="K219" s="67"/>
      <c r="L219" s="67"/>
      <c r="M219" s="44"/>
      <c r="N219" s="44"/>
    </row>
    <row r="220" spans="1:14" ht="18.5" x14ac:dyDescent="0.35">
      <c r="A220" s="100"/>
      <c r="B220" s="105"/>
      <c r="C220" s="102"/>
      <c r="D220" s="101"/>
      <c r="E220" s="103"/>
      <c r="F220" s="140"/>
      <c r="G220" s="43" t="str">
        <f t="shared" si="166"/>
        <v xml:space="preserve"> </v>
      </c>
      <c r="H220" s="43">
        <f t="shared" si="167"/>
        <v>1</v>
      </c>
      <c r="I220" s="60"/>
      <c r="J220" s="67"/>
      <c r="K220" s="67"/>
      <c r="L220" s="67"/>
      <c r="M220" s="44"/>
      <c r="N220" s="44"/>
    </row>
    <row r="221" spans="1:14" ht="18.5" x14ac:dyDescent="0.35">
      <c r="A221" s="100"/>
      <c r="B221" s="105"/>
      <c r="C221" s="102"/>
      <c r="D221" s="101"/>
      <c r="E221" s="103"/>
      <c r="F221" s="141"/>
      <c r="G221" s="43" t="str">
        <f t="shared" si="166"/>
        <v xml:space="preserve"> </v>
      </c>
      <c r="H221" s="43">
        <f t="shared" si="167"/>
        <v>1</v>
      </c>
      <c r="I221" s="60"/>
      <c r="J221" s="67"/>
      <c r="K221" s="67"/>
      <c r="L221" s="67"/>
      <c r="M221" s="44"/>
      <c r="N221" s="44"/>
    </row>
    <row r="222" spans="1:14" ht="18.5" x14ac:dyDescent="0.35">
      <c r="A222" s="100"/>
      <c r="B222" s="104"/>
      <c r="C222" s="102"/>
      <c r="D222" s="101"/>
      <c r="E222" s="103"/>
      <c r="F222" s="140"/>
      <c r="G222" s="43" t="str">
        <f t="shared" si="166"/>
        <v xml:space="preserve"> </v>
      </c>
      <c r="H222" s="43">
        <f t="shared" si="167"/>
        <v>1</v>
      </c>
      <c r="I222" s="60"/>
      <c r="J222" s="67"/>
      <c r="K222" s="67"/>
      <c r="L222" s="67"/>
      <c r="M222" s="44"/>
      <c r="N222" s="44"/>
    </row>
    <row r="223" spans="1:14" ht="18.5" x14ac:dyDescent="0.35">
      <c r="A223" s="100"/>
      <c r="B223" s="105"/>
      <c r="C223" s="102"/>
      <c r="D223" s="101"/>
      <c r="E223" s="103"/>
      <c r="F223" s="140"/>
      <c r="G223" s="43" t="str">
        <f t="shared" si="166"/>
        <v xml:space="preserve"> </v>
      </c>
      <c r="H223" s="43">
        <f t="shared" si="167"/>
        <v>1</v>
      </c>
      <c r="I223" s="60"/>
      <c r="J223" s="67"/>
      <c r="K223" s="67"/>
      <c r="L223" s="67"/>
      <c r="M223" s="44"/>
      <c r="N223" s="44"/>
    </row>
    <row r="224" spans="1:14" ht="18.5" x14ac:dyDescent="0.35">
      <c r="A224" s="100"/>
      <c r="B224" s="105"/>
      <c r="C224" s="102"/>
      <c r="D224" s="101"/>
      <c r="E224" s="103"/>
      <c r="F224" s="141"/>
      <c r="G224" s="43" t="str">
        <f t="shared" si="166"/>
        <v xml:space="preserve"> </v>
      </c>
      <c r="H224" s="43">
        <f t="shared" si="167"/>
        <v>1</v>
      </c>
      <c r="I224" s="60"/>
      <c r="J224" s="67"/>
      <c r="K224" s="67"/>
      <c r="L224" s="67"/>
      <c r="M224" s="44"/>
      <c r="N224" s="44"/>
    </row>
    <row r="225" spans="1:14" ht="18.5" x14ac:dyDescent="0.35">
      <c r="A225" s="100"/>
      <c r="B225" s="104"/>
      <c r="C225" s="102"/>
      <c r="D225" s="101"/>
      <c r="E225" s="103"/>
      <c r="F225" s="140"/>
      <c r="G225" s="43" t="str">
        <f t="shared" ref="G225:G227" si="168">IF(OR(LEFT(A225,1)="D",A225="g8OFQ"),"b"," ")</f>
        <v xml:space="preserve"> </v>
      </c>
      <c r="H225" s="43">
        <f t="shared" ref="H225:H227" si="169">IF(B225="",1,2)</f>
        <v>1</v>
      </c>
      <c r="I225" s="60"/>
      <c r="J225" s="67"/>
      <c r="K225" s="67"/>
      <c r="L225" s="67"/>
      <c r="M225" s="44"/>
      <c r="N225" s="44"/>
    </row>
    <row r="226" spans="1:14" ht="18.5" x14ac:dyDescent="0.35">
      <c r="A226" s="100"/>
      <c r="B226" s="105"/>
      <c r="C226" s="102"/>
      <c r="D226" s="101"/>
      <c r="E226" s="103"/>
      <c r="F226" s="140"/>
      <c r="G226" s="43" t="str">
        <f t="shared" si="168"/>
        <v xml:space="preserve"> </v>
      </c>
      <c r="H226" s="43">
        <f t="shared" si="169"/>
        <v>1</v>
      </c>
      <c r="I226" s="60"/>
      <c r="J226" s="67"/>
      <c r="K226" s="67"/>
      <c r="L226" s="67"/>
      <c r="M226" s="44"/>
      <c r="N226" s="44"/>
    </row>
    <row r="227" spans="1:14" ht="18.5" x14ac:dyDescent="0.35">
      <c r="A227" s="100"/>
      <c r="B227" s="104"/>
      <c r="C227" s="102"/>
      <c r="D227" s="101"/>
      <c r="E227" s="103"/>
      <c r="F227" s="140"/>
      <c r="G227" s="43" t="str">
        <f t="shared" si="168"/>
        <v xml:space="preserve"> </v>
      </c>
      <c r="H227" s="43">
        <f t="shared" si="169"/>
        <v>1</v>
      </c>
      <c r="I227" s="60"/>
      <c r="J227" s="67"/>
      <c r="K227" s="67"/>
      <c r="L227" s="67"/>
      <c r="M227" s="44"/>
      <c r="N227" s="44"/>
    </row>
    <row r="228" spans="1:14" ht="18.5" x14ac:dyDescent="0.35">
      <c r="A228" s="100"/>
      <c r="B228" s="105"/>
      <c r="C228" s="102"/>
      <c r="D228" s="101"/>
      <c r="E228" s="103"/>
      <c r="F228" s="140"/>
      <c r="G228" s="43" t="str">
        <f t="shared" si="166"/>
        <v xml:space="preserve"> </v>
      </c>
      <c r="H228" s="43">
        <f t="shared" si="167"/>
        <v>1</v>
      </c>
      <c r="I228" s="60"/>
      <c r="J228" s="67"/>
      <c r="K228" s="67"/>
      <c r="L228" s="67"/>
      <c r="M228" s="44"/>
      <c r="N228" s="44"/>
    </row>
    <row r="229" spans="1:14" ht="18.5" x14ac:dyDescent="0.35">
      <c r="A229" s="100"/>
      <c r="B229" s="105"/>
      <c r="C229" s="102"/>
      <c r="D229" s="101"/>
      <c r="E229" s="103"/>
      <c r="F229" s="141"/>
      <c r="G229" s="43" t="str">
        <f t="shared" si="166"/>
        <v xml:space="preserve"> </v>
      </c>
      <c r="H229" s="43">
        <f t="shared" si="167"/>
        <v>1</v>
      </c>
      <c r="I229" s="60"/>
      <c r="J229" s="67"/>
      <c r="K229" s="67"/>
      <c r="L229" s="67"/>
      <c r="M229" s="44"/>
      <c r="N229" s="44"/>
    </row>
    <row r="230" spans="1:14" ht="18.5" x14ac:dyDescent="0.35">
      <c r="A230" s="100"/>
      <c r="B230" s="104"/>
      <c r="C230" s="102"/>
      <c r="D230" s="101"/>
      <c r="E230" s="103"/>
      <c r="F230" s="140"/>
      <c r="G230" s="43" t="str">
        <f t="shared" si="166"/>
        <v xml:space="preserve"> </v>
      </c>
      <c r="H230" s="43">
        <f t="shared" si="167"/>
        <v>1</v>
      </c>
      <c r="I230" s="60"/>
      <c r="J230" s="67"/>
      <c r="K230" s="67"/>
      <c r="L230" s="67"/>
      <c r="M230" s="44"/>
      <c r="N230" s="44"/>
    </row>
    <row r="231" spans="1:14" ht="18.5" x14ac:dyDescent="0.35">
      <c r="A231" s="100"/>
      <c r="B231" s="105"/>
      <c r="C231" s="102"/>
      <c r="D231" s="101"/>
      <c r="E231" s="103"/>
      <c r="F231" s="140"/>
      <c r="G231" s="43" t="str">
        <f t="shared" si="166"/>
        <v xml:space="preserve"> </v>
      </c>
      <c r="H231" s="43">
        <f t="shared" si="167"/>
        <v>1</v>
      </c>
      <c r="I231" s="60"/>
      <c r="J231" s="67"/>
      <c r="K231" s="67"/>
      <c r="L231" s="67"/>
      <c r="M231" s="44"/>
      <c r="N231" s="44"/>
    </row>
    <row r="232" spans="1:14" ht="18.5" x14ac:dyDescent="0.35">
      <c r="A232" s="100"/>
      <c r="B232" s="105"/>
      <c r="C232" s="102"/>
      <c r="D232" s="101"/>
      <c r="E232" s="103"/>
      <c r="F232" s="141"/>
      <c r="G232" s="43" t="str">
        <f t="shared" si="166"/>
        <v xml:space="preserve"> </v>
      </c>
      <c r="H232" s="43">
        <f t="shared" si="167"/>
        <v>1</v>
      </c>
      <c r="I232" s="60"/>
      <c r="J232" s="67"/>
      <c r="K232" s="67"/>
      <c r="L232" s="67"/>
      <c r="M232" s="44"/>
      <c r="N232" s="44"/>
    </row>
    <row r="233" spans="1:14" ht="18.5" x14ac:dyDescent="0.35">
      <c r="A233" s="100"/>
      <c r="B233" s="104"/>
      <c r="C233" s="102"/>
      <c r="D233" s="101"/>
      <c r="E233" s="103"/>
      <c r="F233" s="140"/>
      <c r="G233" s="43" t="str">
        <f t="shared" si="166"/>
        <v xml:space="preserve"> </v>
      </c>
      <c r="H233" s="43">
        <f t="shared" si="167"/>
        <v>1</v>
      </c>
      <c r="I233" s="60"/>
      <c r="J233" s="67"/>
      <c r="K233" s="67"/>
      <c r="L233" s="67"/>
      <c r="M233" s="44"/>
      <c r="N233" s="44"/>
    </row>
    <row r="234" spans="1:14" ht="18.5" x14ac:dyDescent="0.35">
      <c r="A234" s="100"/>
      <c r="B234" s="105"/>
      <c r="C234" s="102"/>
      <c r="D234" s="101"/>
      <c r="E234" s="103"/>
      <c r="F234" s="140"/>
      <c r="G234" s="43" t="str">
        <f t="shared" si="166"/>
        <v xml:space="preserve"> </v>
      </c>
      <c r="H234" s="43">
        <f t="shared" si="167"/>
        <v>1</v>
      </c>
      <c r="I234" s="60"/>
      <c r="J234" s="67"/>
      <c r="K234" s="67"/>
      <c r="L234" s="67"/>
      <c r="M234" s="44"/>
      <c r="N234" s="44"/>
    </row>
    <row r="235" spans="1:14" ht="18.5" x14ac:dyDescent="0.35">
      <c r="A235" s="100"/>
      <c r="B235" s="105"/>
      <c r="C235" s="102"/>
      <c r="D235" s="101"/>
      <c r="E235" s="103"/>
      <c r="F235" s="141"/>
      <c r="G235" s="43" t="str">
        <f t="shared" si="166"/>
        <v xml:space="preserve"> </v>
      </c>
      <c r="H235" s="43">
        <f t="shared" si="167"/>
        <v>1</v>
      </c>
      <c r="I235" s="60"/>
      <c r="J235" s="67"/>
      <c r="K235" s="67"/>
      <c r="L235" s="67"/>
      <c r="M235" s="44"/>
      <c r="N235" s="44"/>
    </row>
    <row r="236" spans="1:14" ht="18.5" x14ac:dyDescent="0.35">
      <c r="A236" s="100"/>
      <c r="B236" s="104"/>
      <c r="C236" s="102"/>
      <c r="D236" s="101"/>
      <c r="E236" s="103"/>
      <c r="F236" s="140"/>
      <c r="G236" s="43" t="str">
        <f t="shared" ref="G236:G237" si="170">IF(OR(LEFT(A236,1)="D",A236="g8OFQ"),"b"," ")</f>
        <v xml:space="preserve"> </v>
      </c>
      <c r="H236" s="43">
        <f t="shared" ref="H236:H237" si="171">IF(B236="",1,2)</f>
        <v>1</v>
      </c>
      <c r="I236" s="60"/>
      <c r="J236" s="67"/>
      <c r="K236" s="67"/>
      <c r="L236" s="67"/>
      <c r="M236" s="44"/>
      <c r="N236" s="44"/>
    </row>
    <row r="237" spans="1:14" ht="18.5" x14ac:dyDescent="0.35">
      <c r="A237" s="100"/>
      <c r="B237" s="105"/>
      <c r="C237" s="102"/>
      <c r="D237" s="101"/>
      <c r="E237" s="103"/>
      <c r="F237" s="140"/>
      <c r="G237" s="43" t="str">
        <f t="shared" si="170"/>
        <v xml:space="preserve"> </v>
      </c>
      <c r="H237" s="43">
        <f t="shared" si="171"/>
        <v>1</v>
      </c>
      <c r="I237" s="60"/>
      <c r="J237" s="67"/>
      <c r="K237" s="67"/>
      <c r="L237" s="67"/>
      <c r="M237" s="44"/>
      <c r="N237" s="44"/>
    </row>
    <row r="238" spans="1:14" ht="18.5" x14ac:dyDescent="0.35">
      <c r="A238" s="100"/>
      <c r="B238" s="105"/>
      <c r="C238" s="102"/>
      <c r="D238" s="101"/>
      <c r="E238" s="103"/>
      <c r="F238" s="141"/>
      <c r="G238" s="43" t="str">
        <f t="shared" si="166"/>
        <v xml:space="preserve"> </v>
      </c>
      <c r="H238" s="43">
        <f t="shared" si="167"/>
        <v>1</v>
      </c>
      <c r="I238" s="60"/>
      <c r="J238" s="67"/>
      <c r="K238" s="67"/>
      <c r="L238" s="67"/>
      <c r="M238" s="44"/>
      <c r="N238" s="44"/>
    </row>
    <row r="239" spans="1:14" ht="18.5" x14ac:dyDescent="0.35">
      <c r="A239" s="100"/>
      <c r="B239" s="104"/>
      <c r="C239" s="102"/>
      <c r="D239" s="101"/>
      <c r="E239" s="103"/>
      <c r="F239" s="140"/>
      <c r="G239" s="43" t="str">
        <f t="shared" si="164"/>
        <v xml:space="preserve"> </v>
      </c>
      <c r="H239" s="43">
        <f t="shared" si="165"/>
        <v>1</v>
      </c>
      <c r="I239" s="60"/>
      <c r="J239" s="67"/>
      <c r="K239" s="67"/>
      <c r="L239" s="67"/>
      <c r="M239" s="44"/>
      <c r="N239" s="44"/>
    </row>
    <row r="240" spans="1:14" ht="18.5" x14ac:dyDescent="0.35">
      <c r="A240" s="100"/>
      <c r="B240" s="105"/>
      <c r="C240" s="102"/>
      <c r="D240" s="101"/>
      <c r="E240" s="103"/>
      <c r="F240" s="140"/>
      <c r="G240" s="43" t="str">
        <f t="shared" si="164"/>
        <v xml:space="preserve"> </v>
      </c>
      <c r="H240" s="43">
        <f t="shared" si="165"/>
        <v>1</v>
      </c>
      <c r="I240" s="60"/>
      <c r="J240" s="67"/>
      <c r="K240" s="67"/>
      <c r="L240" s="67"/>
      <c r="M240" s="44"/>
      <c r="N240" s="44"/>
    </row>
    <row r="241" spans="1:19" ht="18.5" x14ac:dyDescent="0.35">
      <c r="A241" s="100"/>
      <c r="B241" s="105"/>
      <c r="C241" s="102"/>
      <c r="D241" s="101"/>
      <c r="E241" s="103"/>
      <c r="F241" s="141"/>
      <c r="G241" s="43" t="str">
        <f t="shared" si="164"/>
        <v xml:space="preserve"> </v>
      </c>
      <c r="H241" s="43">
        <f t="shared" si="165"/>
        <v>1</v>
      </c>
      <c r="I241" s="60"/>
      <c r="J241" s="67"/>
      <c r="K241" s="67"/>
      <c r="L241" s="67"/>
      <c r="M241" s="44"/>
      <c r="N241" s="44"/>
    </row>
    <row r="242" spans="1:19" ht="15" thickBot="1" x14ac:dyDescent="0.4">
      <c r="A242" s="58"/>
      <c r="B242" s="64"/>
      <c r="C242" s="64"/>
      <c r="D242" s="64"/>
      <c r="E242" s="59" t="s">
        <v>290</v>
      </c>
      <c r="F242" s="108">
        <f>SUM(F52:F203)</f>
        <v>0</v>
      </c>
    </row>
    <row r="243" spans="1:19" ht="15" thickTop="1" x14ac:dyDescent="0.35">
      <c r="A243" s="57"/>
      <c r="B243" s="65"/>
      <c r="C243" s="65"/>
      <c r="D243" s="65"/>
      <c r="E243" s="117"/>
      <c r="F243" s="118"/>
    </row>
    <row r="244" spans="1:19" ht="18.5" customHeight="1" x14ac:dyDescent="0.35">
      <c r="A244" s="112" t="s">
        <v>0</v>
      </c>
      <c r="B244" s="113" t="s">
        <v>118</v>
      </c>
      <c r="C244" s="114" t="s">
        <v>1</v>
      </c>
      <c r="D244" s="115" t="s">
        <v>3</v>
      </c>
      <c r="E244" s="115" t="s">
        <v>34</v>
      </c>
      <c r="F244" s="116" t="s">
        <v>35</v>
      </c>
      <c r="G244" s="145" t="s">
        <v>122</v>
      </c>
      <c r="H244" s="146" t="s">
        <v>123</v>
      </c>
      <c r="I244" s="142" t="s">
        <v>124</v>
      </c>
      <c r="J244" s="142" t="s">
        <v>125</v>
      </c>
      <c r="K244" s="142" t="s">
        <v>126</v>
      </c>
      <c r="L244" s="143" t="s">
        <v>0</v>
      </c>
      <c r="M244" s="143"/>
      <c r="N244" s="142" t="s">
        <v>127</v>
      </c>
      <c r="O244" s="144" t="s">
        <v>128</v>
      </c>
      <c r="P244" s="144" t="s">
        <v>129</v>
      </c>
      <c r="Q244" s="144" t="s">
        <v>130</v>
      </c>
      <c r="R244" s="142" t="s">
        <v>131</v>
      </c>
      <c r="S244" s="142"/>
    </row>
    <row r="245" spans="1:19" ht="18.5" x14ac:dyDescent="0.35">
      <c r="A245" s="61" t="s">
        <v>48</v>
      </c>
      <c r="B245" s="37" t="s">
        <v>2</v>
      </c>
      <c r="C245" s="38"/>
      <c r="D245" s="39" t="s">
        <v>116</v>
      </c>
      <c r="E245" s="39"/>
      <c r="F245" s="40"/>
      <c r="G245" s="145"/>
      <c r="H245" s="146"/>
      <c r="I245" s="142"/>
      <c r="J245" s="142"/>
      <c r="K245" s="142"/>
      <c r="L245" s="84" t="s">
        <v>133</v>
      </c>
      <c r="M245" s="84" t="s">
        <v>134</v>
      </c>
      <c r="N245" s="142"/>
      <c r="O245" s="144"/>
      <c r="P245" s="144"/>
      <c r="Q245" s="144"/>
      <c r="R245" s="142"/>
      <c r="S245" s="142"/>
    </row>
    <row r="246" spans="1:19" x14ac:dyDescent="0.35">
      <c r="A246" s="88" t="s">
        <v>294</v>
      </c>
      <c r="B246" s="89">
        <v>45200</v>
      </c>
      <c r="C246" s="16"/>
      <c r="D246" s="50"/>
      <c r="E246" s="56"/>
      <c r="F246" s="131">
        <f>S246</f>
        <v>0</v>
      </c>
      <c r="G246" s="43" t="str">
        <f>IF(OR(LEFT(A246,1)="D",A246="g8OFQ"),"b"," ")</f>
        <v xml:space="preserve"> </v>
      </c>
      <c r="H246" s="60" t="str">
        <f t="shared" ref="H246:J246" si="172">IF(ISBLANK(C246),"","b")</f>
        <v/>
      </c>
      <c r="I246" s="67" t="str">
        <f t="shared" si="172"/>
        <v/>
      </c>
      <c r="J246" s="67" t="str">
        <f t="shared" si="172"/>
        <v/>
      </c>
      <c r="K246" s="67">
        <f>IF(AND(H246="b",I246="B",J246="B"),1,)</f>
        <v>0</v>
      </c>
      <c r="L246" s="67">
        <f>IF(G246="b",M246-1,0)</f>
        <v>0</v>
      </c>
      <c r="M246" s="67">
        <f>IF(G246="b",YEAR(B246),0)</f>
        <v>0</v>
      </c>
      <c r="N246" s="44">
        <f>IF(G246="b",IF((MOD(M246,4)=0)-(MOD(M246,100)=0)+(MOD(M246,400)=0)=0,1,2),0)</f>
        <v>0</v>
      </c>
      <c r="O246" s="45">
        <f>IF(G246="b",IF(N246=2,B246-366+1,B246-365+1),0)</f>
        <v>0</v>
      </c>
      <c r="P246" s="45">
        <f>C246</f>
        <v>0</v>
      </c>
      <c r="Q246" s="46">
        <f>B246</f>
        <v>45200</v>
      </c>
      <c r="R246" s="44">
        <f>IF(G246="b",IF(P246&lt;O246,"1","2"),)</f>
        <v>0</v>
      </c>
      <c r="S246" s="44">
        <f>IF(K246=1,IF(O246&gt;P246,,IF(Q246&gt;=P246,5,2)),)</f>
        <v>0</v>
      </c>
    </row>
    <row r="247" spans="1:19" x14ac:dyDescent="0.35">
      <c r="A247" s="88"/>
      <c r="B247" s="89"/>
      <c r="C247" s="56"/>
      <c r="D247" s="50"/>
      <c r="E247" s="56"/>
      <c r="F247" s="131">
        <f t="shared" ref="F247:F259" si="173">S247</f>
        <v>0</v>
      </c>
      <c r="G247" s="43" t="str">
        <f t="shared" ref="G247:G259" si="174">IF(OR(LEFT(A247,1)="D",A247="g8OFQ"),"b"," ")</f>
        <v xml:space="preserve"> </v>
      </c>
      <c r="H247" s="60" t="str">
        <f t="shared" ref="H247:H259" si="175">IF(ISBLANK(C247),"","b")</f>
        <v/>
      </c>
      <c r="I247" s="67" t="str">
        <f t="shared" ref="I247:I259" si="176">IF(ISBLANK(D247),"","b")</f>
        <v/>
      </c>
      <c r="J247" s="67" t="str">
        <f t="shared" ref="J247:J259" si="177">IF(ISBLANK(E247),"","b")</f>
        <v/>
      </c>
      <c r="K247" s="67">
        <f t="shared" ref="K247:K259" si="178">IF(AND(H247="b",I247="B",J247="B"),1,)</f>
        <v>0</v>
      </c>
      <c r="L247" s="67">
        <f t="shared" ref="L247:L259" si="179">IF(G247="b",M247-1,0)</f>
        <v>0</v>
      </c>
      <c r="M247" s="67">
        <f t="shared" ref="M247:M259" si="180">IF(G247="b",YEAR(B247),0)</f>
        <v>0</v>
      </c>
      <c r="N247" s="44">
        <f t="shared" ref="N247:N259" si="181">IF(G247="b",IF((MOD(M247,4)=0)-(MOD(M247,100)=0)+(MOD(M247,400)=0)=0,1,2),0)</f>
        <v>0</v>
      </c>
      <c r="O247" s="45">
        <f t="shared" ref="O247:O259" si="182">IF(G247="b",IF(N247=2,B247-366+1,B247-365+1),0)</f>
        <v>0</v>
      </c>
      <c r="P247" s="45">
        <f t="shared" ref="P247:P259" si="183">C247</f>
        <v>0</v>
      </c>
      <c r="Q247" s="46">
        <f t="shared" ref="Q247:Q259" si="184">B247</f>
        <v>0</v>
      </c>
      <c r="R247" s="44">
        <f t="shared" ref="R247:R259" si="185">IF(G247="b",IF(P247&lt;O247,"1","2"),)</f>
        <v>0</v>
      </c>
      <c r="S247" s="44">
        <f t="shared" ref="S247:S259" si="186">IF(K247=1,IF(O247&gt;P247,,IF(Q247&gt;=P247,5,2)),)</f>
        <v>0</v>
      </c>
    </row>
    <row r="248" spans="1:19" x14ac:dyDescent="0.35">
      <c r="A248" s="88"/>
      <c r="B248" s="89"/>
      <c r="C248" s="56"/>
      <c r="D248" s="50"/>
      <c r="E248" s="56"/>
      <c r="F248" s="131">
        <f t="shared" si="173"/>
        <v>0</v>
      </c>
      <c r="G248" s="43" t="str">
        <f t="shared" si="174"/>
        <v xml:space="preserve"> </v>
      </c>
      <c r="H248" s="60" t="str">
        <f t="shared" si="175"/>
        <v/>
      </c>
      <c r="I248" s="67" t="str">
        <f t="shared" si="176"/>
        <v/>
      </c>
      <c r="J248" s="67" t="str">
        <f t="shared" si="177"/>
        <v/>
      </c>
      <c r="K248" s="67">
        <f t="shared" si="178"/>
        <v>0</v>
      </c>
      <c r="L248" s="67">
        <f t="shared" si="179"/>
        <v>0</v>
      </c>
      <c r="M248" s="67">
        <f t="shared" si="180"/>
        <v>0</v>
      </c>
      <c r="N248" s="44">
        <f t="shared" si="181"/>
        <v>0</v>
      </c>
      <c r="O248" s="45">
        <f t="shared" si="182"/>
        <v>0</v>
      </c>
      <c r="P248" s="45">
        <f t="shared" si="183"/>
        <v>0</v>
      </c>
      <c r="Q248" s="46">
        <f t="shared" si="184"/>
        <v>0</v>
      </c>
      <c r="R248" s="44">
        <f t="shared" si="185"/>
        <v>0</v>
      </c>
      <c r="S248" s="44">
        <f t="shared" si="186"/>
        <v>0</v>
      </c>
    </row>
    <row r="249" spans="1:19" x14ac:dyDescent="0.35">
      <c r="A249" s="88"/>
      <c r="B249" s="89"/>
      <c r="C249" s="56"/>
      <c r="D249" s="50"/>
      <c r="E249" s="56"/>
      <c r="F249" s="131">
        <f t="shared" ref="F249:F254" si="187">S249</f>
        <v>0</v>
      </c>
      <c r="G249" s="43" t="str">
        <f t="shared" ref="G249:G254" si="188">IF(OR(LEFT(A249,1)="D",A249="g8OFQ"),"b"," ")</f>
        <v xml:space="preserve"> </v>
      </c>
      <c r="H249" s="60" t="str">
        <f t="shared" ref="H249:H254" si="189">IF(ISBLANK(C249),"","b")</f>
        <v/>
      </c>
      <c r="I249" s="67" t="str">
        <f t="shared" ref="I249:I254" si="190">IF(ISBLANK(D249),"","b")</f>
        <v/>
      </c>
      <c r="J249" s="67" t="str">
        <f t="shared" ref="J249:J254" si="191">IF(ISBLANK(E249),"","b")</f>
        <v/>
      </c>
      <c r="K249" s="67">
        <f t="shared" ref="K249:K254" si="192">IF(AND(H249="b",I249="B",J249="B"),1,)</f>
        <v>0</v>
      </c>
      <c r="L249" s="67">
        <f t="shared" ref="L249:L254" si="193">IF(G249="b",M249-1,0)</f>
        <v>0</v>
      </c>
      <c r="M249" s="67">
        <f t="shared" ref="M249:M254" si="194">IF(G249="b",YEAR(B249),0)</f>
        <v>0</v>
      </c>
      <c r="N249" s="44">
        <f t="shared" ref="N249:N254" si="195">IF(G249="b",IF((MOD(M249,4)=0)-(MOD(M249,100)=0)+(MOD(M249,400)=0)=0,1,2),0)</f>
        <v>0</v>
      </c>
      <c r="O249" s="45">
        <f t="shared" ref="O249:O254" si="196">IF(G249="b",IF(N249=2,B249-366+1,B249-365+1),0)</f>
        <v>0</v>
      </c>
      <c r="P249" s="45">
        <f t="shared" ref="P249:P254" si="197">C249</f>
        <v>0</v>
      </c>
      <c r="Q249" s="46">
        <f t="shared" ref="Q249:Q254" si="198">B249</f>
        <v>0</v>
      </c>
      <c r="R249" s="44">
        <f t="shared" ref="R249:R254" si="199">IF(G249="b",IF(P249&lt;O249,"1","2"),)</f>
        <v>0</v>
      </c>
      <c r="S249" s="44">
        <f t="shared" ref="S249:S254" si="200">IF(K249=1,IF(O249&gt;P249,,IF(Q249&gt;=P249,5,2)),)</f>
        <v>0</v>
      </c>
    </row>
    <row r="250" spans="1:19" x14ac:dyDescent="0.35">
      <c r="A250" s="88"/>
      <c r="B250" s="89"/>
      <c r="C250" s="56"/>
      <c r="D250" s="50"/>
      <c r="E250" s="56"/>
      <c r="F250" s="131">
        <f t="shared" si="187"/>
        <v>0</v>
      </c>
      <c r="G250" s="43" t="str">
        <f t="shared" si="188"/>
        <v xml:space="preserve"> </v>
      </c>
      <c r="H250" s="60" t="str">
        <f t="shared" si="189"/>
        <v/>
      </c>
      <c r="I250" s="67" t="str">
        <f t="shared" si="190"/>
        <v/>
      </c>
      <c r="J250" s="67" t="str">
        <f t="shared" si="191"/>
        <v/>
      </c>
      <c r="K250" s="67">
        <f t="shared" si="192"/>
        <v>0</v>
      </c>
      <c r="L250" s="67">
        <f t="shared" si="193"/>
        <v>0</v>
      </c>
      <c r="M250" s="67">
        <f t="shared" si="194"/>
        <v>0</v>
      </c>
      <c r="N250" s="44">
        <f t="shared" si="195"/>
        <v>0</v>
      </c>
      <c r="O250" s="45">
        <f t="shared" si="196"/>
        <v>0</v>
      </c>
      <c r="P250" s="45">
        <f t="shared" si="197"/>
        <v>0</v>
      </c>
      <c r="Q250" s="46">
        <f t="shared" si="198"/>
        <v>0</v>
      </c>
      <c r="R250" s="44">
        <f t="shared" si="199"/>
        <v>0</v>
      </c>
      <c r="S250" s="44">
        <f t="shared" si="200"/>
        <v>0</v>
      </c>
    </row>
    <row r="251" spans="1:19" x14ac:dyDescent="0.35">
      <c r="A251" s="88"/>
      <c r="B251" s="89"/>
      <c r="C251" s="56"/>
      <c r="D251" s="50"/>
      <c r="E251" s="56"/>
      <c r="F251" s="131">
        <f t="shared" si="187"/>
        <v>0</v>
      </c>
      <c r="G251" s="43" t="str">
        <f t="shared" si="188"/>
        <v xml:space="preserve"> </v>
      </c>
      <c r="H251" s="60" t="str">
        <f t="shared" si="189"/>
        <v/>
      </c>
      <c r="I251" s="67" t="str">
        <f t="shared" si="190"/>
        <v/>
      </c>
      <c r="J251" s="67" t="str">
        <f t="shared" si="191"/>
        <v/>
      </c>
      <c r="K251" s="67">
        <f t="shared" si="192"/>
        <v>0</v>
      </c>
      <c r="L251" s="67">
        <f t="shared" si="193"/>
        <v>0</v>
      </c>
      <c r="M251" s="67">
        <f t="shared" si="194"/>
        <v>0</v>
      </c>
      <c r="N251" s="44">
        <f t="shared" si="195"/>
        <v>0</v>
      </c>
      <c r="O251" s="45">
        <f t="shared" si="196"/>
        <v>0</v>
      </c>
      <c r="P251" s="45">
        <f t="shared" si="197"/>
        <v>0</v>
      </c>
      <c r="Q251" s="46">
        <f t="shared" si="198"/>
        <v>0</v>
      </c>
      <c r="R251" s="44">
        <f t="shared" si="199"/>
        <v>0</v>
      </c>
      <c r="S251" s="44">
        <f t="shared" si="200"/>
        <v>0</v>
      </c>
    </row>
    <row r="252" spans="1:19" x14ac:dyDescent="0.35">
      <c r="A252" s="88"/>
      <c r="B252" s="89"/>
      <c r="C252" s="56"/>
      <c r="D252" s="50"/>
      <c r="E252" s="56"/>
      <c r="F252" s="131">
        <f t="shared" si="187"/>
        <v>0</v>
      </c>
      <c r="G252" s="43" t="str">
        <f t="shared" si="188"/>
        <v xml:space="preserve"> </v>
      </c>
      <c r="H252" s="60" t="str">
        <f t="shared" si="189"/>
        <v/>
      </c>
      <c r="I252" s="67" t="str">
        <f t="shared" si="190"/>
        <v/>
      </c>
      <c r="J252" s="67" t="str">
        <f t="shared" si="191"/>
        <v/>
      </c>
      <c r="K252" s="67">
        <f t="shared" si="192"/>
        <v>0</v>
      </c>
      <c r="L252" s="67">
        <f t="shared" si="193"/>
        <v>0</v>
      </c>
      <c r="M252" s="67">
        <f t="shared" si="194"/>
        <v>0</v>
      </c>
      <c r="N252" s="44">
        <f t="shared" si="195"/>
        <v>0</v>
      </c>
      <c r="O252" s="45">
        <f t="shared" si="196"/>
        <v>0</v>
      </c>
      <c r="P252" s="45">
        <f t="shared" si="197"/>
        <v>0</v>
      </c>
      <c r="Q252" s="46">
        <f t="shared" si="198"/>
        <v>0</v>
      </c>
      <c r="R252" s="44">
        <f t="shared" si="199"/>
        <v>0</v>
      </c>
      <c r="S252" s="44">
        <f t="shared" si="200"/>
        <v>0</v>
      </c>
    </row>
    <row r="253" spans="1:19" x14ac:dyDescent="0.35">
      <c r="A253" s="88"/>
      <c r="B253" s="89"/>
      <c r="C253" s="56"/>
      <c r="D253" s="50"/>
      <c r="E253" s="56"/>
      <c r="F253" s="131">
        <f t="shared" si="187"/>
        <v>0</v>
      </c>
      <c r="G253" s="43" t="str">
        <f t="shared" si="188"/>
        <v xml:space="preserve"> </v>
      </c>
      <c r="H253" s="60" t="str">
        <f t="shared" si="189"/>
        <v/>
      </c>
      <c r="I253" s="67" t="str">
        <f t="shared" si="190"/>
        <v/>
      </c>
      <c r="J253" s="67" t="str">
        <f t="shared" si="191"/>
        <v/>
      </c>
      <c r="K253" s="67">
        <f t="shared" si="192"/>
        <v>0</v>
      </c>
      <c r="L253" s="67">
        <f t="shared" si="193"/>
        <v>0</v>
      </c>
      <c r="M253" s="67">
        <f t="shared" si="194"/>
        <v>0</v>
      </c>
      <c r="N253" s="44">
        <f t="shared" si="195"/>
        <v>0</v>
      </c>
      <c r="O253" s="45">
        <f t="shared" si="196"/>
        <v>0</v>
      </c>
      <c r="P253" s="45">
        <f t="shared" si="197"/>
        <v>0</v>
      </c>
      <c r="Q253" s="46">
        <f t="shared" si="198"/>
        <v>0</v>
      </c>
      <c r="R253" s="44">
        <f t="shared" si="199"/>
        <v>0</v>
      </c>
      <c r="S253" s="44">
        <f t="shared" si="200"/>
        <v>0</v>
      </c>
    </row>
    <row r="254" spans="1:19" x14ac:dyDescent="0.35">
      <c r="A254" s="88"/>
      <c r="B254" s="89"/>
      <c r="C254" s="56"/>
      <c r="D254" s="50"/>
      <c r="E254" s="56"/>
      <c r="F254" s="131">
        <f t="shared" si="187"/>
        <v>0</v>
      </c>
      <c r="G254" s="43" t="str">
        <f t="shared" si="188"/>
        <v xml:space="preserve"> </v>
      </c>
      <c r="H254" s="60" t="str">
        <f t="shared" si="189"/>
        <v/>
      </c>
      <c r="I254" s="67" t="str">
        <f t="shared" si="190"/>
        <v/>
      </c>
      <c r="J254" s="67" t="str">
        <f t="shared" si="191"/>
        <v/>
      </c>
      <c r="K254" s="67">
        <f t="shared" si="192"/>
        <v>0</v>
      </c>
      <c r="L254" s="67">
        <f t="shared" si="193"/>
        <v>0</v>
      </c>
      <c r="M254" s="67">
        <f t="shared" si="194"/>
        <v>0</v>
      </c>
      <c r="N254" s="44">
        <f t="shared" si="195"/>
        <v>0</v>
      </c>
      <c r="O254" s="45">
        <f t="shared" si="196"/>
        <v>0</v>
      </c>
      <c r="P254" s="45">
        <f t="shared" si="197"/>
        <v>0</v>
      </c>
      <c r="Q254" s="46">
        <f t="shared" si="198"/>
        <v>0</v>
      </c>
      <c r="R254" s="44">
        <f t="shared" si="199"/>
        <v>0</v>
      </c>
      <c r="S254" s="44">
        <f t="shared" si="200"/>
        <v>0</v>
      </c>
    </row>
    <row r="255" spans="1:19" x14ac:dyDescent="0.35">
      <c r="A255" s="88"/>
      <c r="B255" s="89"/>
      <c r="C255" s="56"/>
      <c r="D255" s="50"/>
      <c r="E255" s="56"/>
      <c r="F255" s="131">
        <f t="shared" ref="F255:F258" si="201">S255</f>
        <v>0</v>
      </c>
      <c r="G255" s="43" t="str">
        <f t="shared" ref="G255:G258" si="202">IF(OR(LEFT(A255,1)="D",A255="g8OFQ"),"b"," ")</f>
        <v xml:space="preserve"> </v>
      </c>
      <c r="H255" s="60" t="str">
        <f t="shared" ref="H255:H258" si="203">IF(ISBLANK(C255),"","b")</f>
        <v/>
      </c>
      <c r="I255" s="67" t="str">
        <f t="shared" ref="I255:I258" si="204">IF(ISBLANK(D255),"","b")</f>
        <v/>
      </c>
      <c r="J255" s="67" t="str">
        <f t="shared" ref="J255:J258" si="205">IF(ISBLANK(E255),"","b")</f>
        <v/>
      </c>
      <c r="K255" s="67">
        <f t="shared" ref="K255:K258" si="206">IF(AND(H255="b",I255="B",J255="B"),1,)</f>
        <v>0</v>
      </c>
      <c r="L255" s="67">
        <f t="shared" ref="L255:L258" si="207">IF(G255="b",M255-1,0)</f>
        <v>0</v>
      </c>
      <c r="M255" s="67">
        <f t="shared" ref="M255:M258" si="208">IF(G255="b",YEAR(B255),0)</f>
        <v>0</v>
      </c>
      <c r="N255" s="44">
        <f t="shared" ref="N255:N258" si="209">IF(G255="b",IF((MOD(M255,4)=0)-(MOD(M255,100)=0)+(MOD(M255,400)=0)=0,1,2),0)</f>
        <v>0</v>
      </c>
      <c r="O255" s="45">
        <f t="shared" ref="O255:O258" si="210">IF(G255="b",IF(N255=2,B255-366+1,B255-365+1),0)</f>
        <v>0</v>
      </c>
      <c r="P255" s="45">
        <f t="shared" ref="P255:P258" si="211">C255</f>
        <v>0</v>
      </c>
      <c r="Q255" s="46">
        <f t="shared" ref="Q255:Q258" si="212">B255</f>
        <v>0</v>
      </c>
      <c r="R255" s="44">
        <f t="shared" ref="R255:R258" si="213">IF(G255="b",IF(P255&lt;O255,"1","2"),)</f>
        <v>0</v>
      </c>
      <c r="S255" s="44">
        <f t="shared" ref="S255:S258" si="214">IF(K255=1,IF(O255&gt;P255,,IF(Q255&gt;=P255,5,2)),)</f>
        <v>0</v>
      </c>
    </row>
    <row r="256" spans="1:19" x14ac:dyDescent="0.35">
      <c r="A256" s="88"/>
      <c r="B256" s="89"/>
      <c r="C256" s="56"/>
      <c r="D256" s="50"/>
      <c r="E256" s="56"/>
      <c r="F256" s="131">
        <f t="shared" si="201"/>
        <v>0</v>
      </c>
      <c r="G256" s="43" t="str">
        <f t="shared" si="202"/>
        <v xml:space="preserve"> </v>
      </c>
      <c r="H256" s="60" t="str">
        <f t="shared" si="203"/>
        <v/>
      </c>
      <c r="I256" s="67" t="str">
        <f t="shared" si="204"/>
        <v/>
      </c>
      <c r="J256" s="67" t="str">
        <f t="shared" si="205"/>
        <v/>
      </c>
      <c r="K256" s="67">
        <f t="shared" si="206"/>
        <v>0</v>
      </c>
      <c r="L256" s="67">
        <f t="shared" si="207"/>
        <v>0</v>
      </c>
      <c r="M256" s="67">
        <f t="shared" si="208"/>
        <v>0</v>
      </c>
      <c r="N256" s="44">
        <f t="shared" si="209"/>
        <v>0</v>
      </c>
      <c r="O256" s="45">
        <f t="shared" si="210"/>
        <v>0</v>
      </c>
      <c r="P256" s="45">
        <f t="shared" si="211"/>
        <v>0</v>
      </c>
      <c r="Q256" s="46">
        <f t="shared" si="212"/>
        <v>0</v>
      </c>
      <c r="R256" s="44">
        <f t="shared" si="213"/>
        <v>0</v>
      </c>
      <c r="S256" s="44">
        <f t="shared" si="214"/>
        <v>0</v>
      </c>
    </row>
    <row r="257" spans="1:19" x14ac:dyDescent="0.35">
      <c r="A257" s="88"/>
      <c r="B257" s="89"/>
      <c r="C257" s="56"/>
      <c r="D257" s="50"/>
      <c r="E257" s="56"/>
      <c r="F257" s="131">
        <f t="shared" si="201"/>
        <v>0</v>
      </c>
      <c r="G257" s="43" t="str">
        <f t="shared" si="202"/>
        <v xml:space="preserve"> </v>
      </c>
      <c r="H257" s="60" t="str">
        <f t="shared" si="203"/>
        <v/>
      </c>
      <c r="I257" s="67" t="str">
        <f t="shared" si="204"/>
        <v/>
      </c>
      <c r="J257" s="67" t="str">
        <f t="shared" si="205"/>
        <v/>
      </c>
      <c r="K257" s="67">
        <f t="shared" si="206"/>
        <v>0</v>
      </c>
      <c r="L257" s="67">
        <f t="shared" si="207"/>
        <v>0</v>
      </c>
      <c r="M257" s="67">
        <f t="shared" si="208"/>
        <v>0</v>
      </c>
      <c r="N257" s="44">
        <f t="shared" si="209"/>
        <v>0</v>
      </c>
      <c r="O257" s="45">
        <f t="shared" si="210"/>
        <v>0</v>
      </c>
      <c r="P257" s="45">
        <f t="shared" si="211"/>
        <v>0</v>
      </c>
      <c r="Q257" s="46">
        <f t="shared" si="212"/>
        <v>0</v>
      </c>
      <c r="R257" s="44">
        <f t="shared" si="213"/>
        <v>0</v>
      </c>
      <c r="S257" s="44">
        <f t="shared" si="214"/>
        <v>0</v>
      </c>
    </row>
    <row r="258" spans="1:19" x14ac:dyDescent="0.35">
      <c r="A258" s="88"/>
      <c r="B258" s="89"/>
      <c r="C258" s="56"/>
      <c r="D258" s="50"/>
      <c r="E258" s="56"/>
      <c r="F258" s="131">
        <f t="shared" si="201"/>
        <v>0</v>
      </c>
      <c r="G258" s="43" t="str">
        <f t="shared" si="202"/>
        <v xml:space="preserve"> </v>
      </c>
      <c r="H258" s="60" t="str">
        <f t="shared" si="203"/>
        <v/>
      </c>
      <c r="I258" s="67" t="str">
        <f t="shared" si="204"/>
        <v/>
      </c>
      <c r="J258" s="67" t="str">
        <f t="shared" si="205"/>
        <v/>
      </c>
      <c r="K258" s="67">
        <f t="shared" si="206"/>
        <v>0</v>
      </c>
      <c r="L258" s="67">
        <f t="shared" si="207"/>
        <v>0</v>
      </c>
      <c r="M258" s="67">
        <f t="shared" si="208"/>
        <v>0</v>
      </c>
      <c r="N258" s="44">
        <f t="shared" si="209"/>
        <v>0</v>
      </c>
      <c r="O258" s="45">
        <f t="shared" si="210"/>
        <v>0</v>
      </c>
      <c r="P258" s="45">
        <f t="shared" si="211"/>
        <v>0</v>
      </c>
      <c r="Q258" s="46">
        <f t="shared" si="212"/>
        <v>0</v>
      </c>
      <c r="R258" s="44">
        <f t="shared" si="213"/>
        <v>0</v>
      </c>
      <c r="S258" s="44">
        <f t="shared" si="214"/>
        <v>0</v>
      </c>
    </row>
    <row r="259" spans="1:19" x14ac:dyDescent="0.35">
      <c r="A259" s="88"/>
      <c r="B259" s="89"/>
      <c r="C259" s="56"/>
      <c r="D259" s="50"/>
      <c r="E259" s="56"/>
      <c r="F259" s="131">
        <f t="shared" si="173"/>
        <v>0</v>
      </c>
      <c r="G259" s="43" t="str">
        <f t="shared" si="174"/>
        <v xml:space="preserve"> </v>
      </c>
      <c r="H259" s="60" t="str">
        <f t="shared" si="175"/>
        <v/>
      </c>
      <c r="I259" s="67" t="str">
        <f t="shared" si="176"/>
        <v/>
      </c>
      <c r="J259" s="67" t="str">
        <f t="shared" si="177"/>
        <v/>
      </c>
      <c r="K259" s="67">
        <f t="shared" si="178"/>
        <v>0</v>
      </c>
      <c r="L259" s="67">
        <f t="shared" si="179"/>
        <v>0</v>
      </c>
      <c r="M259" s="67">
        <f t="shared" si="180"/>
        <v>0</v>
      </c>
      <c r="N259" s="44">
        <f t="shared" si="181"/>
        <v>0</v>
      </c>
      <c r="O259" s="45">
        <f t="shared" si="182"/>
        <v>0</v>
      </c>
      <c r="P259" s="45">
        <f t="shared" si="183"/>
        <v>0</v>
      </c>
      <c r="Q259" s="46">
        <f t="shared" si="184"/>
        <v>0</v>
      </c>
      <c r="R259" s="44">
        <f t="shared" si="185"/>
        <v>0</v>
      </c>
      <c r="S259" s="44">
        <f t="shared" si="186"/>
        <v>0</v>
      </c>
    </row>
    <row r="260" spans="1:19" ht="15" thickBot="1" x14ac:dyDescent="0.4">
      <c r="A260" s="51"/>
      <c r="B260" s="80"/>
      <c r="C260" s="79"/>
      <c r="D260" s="79"/>
      <c r="E260" s="52" t="s">
        <v>290</v>
      </c>
      <c r="F260" s="99">
        <f>SUM(F246:F259)</f>
        <v>0</v>
      </c>
    </row>
    <row r="261" spans="1:19" ht="15" thickTop="1" x14ac:dyDescent="0.35">
      <c r="A261" s="57"/>
      <c r="B261" s="65"/>
      <c r="C261" s="65"/>
      <c r="D261" s="65"/>
      <c r="E261" s="65"/>
      <c r="F261" s="65"/>
    </row>
    <row r="262" spans="1:19" x14ac:dyDescent="0.35">
      <c r="A262" s="57"/>
      <c r="B262" s="65"/>
      <c r="C262" s="65"/>
      <c r="D262" s="65"/>
      <c r="E262" s="65"/>
      <c r="F262" s="65"/>
    </row>
    <row r="263" spans="1:19" x14ac:dyDescent="0.35">
      <c r="B263" s="65"/>
      <c r="C263" s="65"/>
      <c r="D263" s="65"/>
      <c r="E263" s="65"/>
      <c r="F263" s="65"/>
    </row>
    <row r="264" spans="1:19" x14ac:dyDescent="0.35">
      <c r="A264" s="57"/>
      <c r="B264" s="65"/>
      <c r="C264" s="65"/>
      <c r="D264" s="65"/>
      <c r="E264" s="65"/>
      <c r="F264" s="65"/>
    </row>
    <row r="265" spans="1:19" x14ac:dyDescent="0.35">
      <c r="A265" s="57"/>
      <c r="B265" s="65"/>
      <c r="C265" s="65"/>
      <c r="D265" s="65"/>
      <c r="E265" s="65"/>
      <c r="F265" s="65"/>
    </row>
    <row r="266" spans="1:19" x14ac:dyDescent="0.35">
      <c r="A266" s="57"/>
      <c r="B266" s="65"/>
      <c r="C266" s="65"/>
      <c r="D266" s="65"/>
      <c r="E266" s="65"/>
      <c r="F266" s="65"/>
    </row>
    <row r="267" spans="1:19" x14ac:dyDescent="0.35">
      <c r="A267" s="57"/>
      <c r="B267" s="65"/>
      <c r="C267" s="65"/>
      <c r="D267" s="65"/>
      <c r="E267" s="65"/>
      <c r="F267" s="65"/>
    </row>
    <row r="268" spans="1:19" x14ac:dyDescent="0.35">
      <c r="A268" s="57"/>
      <c r="B268" s="65"/>
      <c r="C268" s="65"/>
      <c r="D268" s="65"/>
      <c r="E268" s="65"/>
      <c r="F268" s="65"/>
    </row>
    <row r="269" spans="1:19" x14ac:dyDescent="0.35">
      <c r="A269" s="57"/>
      <c r="B269" s="65"/>
      <c r="C269" s="65"/>
      <c r="D269" s="65"/>
      <c r="E269" s="65"/>
      <c r="F269" s="65"/>
    </row>
    <row r="270" spans="1:19" x14ac:dyDescent="0.35">
      <c r="A270" s="57"/>
      <c r="B270" s="65"/>
      <c r="C270" s="65"/>
      <c r="D270" s="65"/>
      <c r="E270" s="65"/>
      <c r="F270" s="65"/>
    </row>
    <row r="271" spans="1:19" x14ac:dyDescent="0.35">
      <c r="A271" s="57"/>
      <c r="B271" s="65"/>
      <c r="C271" s="65"/>
      <c r="D271" s="65"/>
      <c r="E271" s="65"/>
      <c r="F271" s="65"/>
    </row>
    <row r="272" spans="1:19" x14ac:dyDescent="0.35">
      <c r="A272" s="57"/>
      <c r="B272" s="65"/>
      <c r="C272" s="65"/>
      <c r="D272" s="65"/>
      <c r="E272" s="65"/>
      <c r="F272" s="65"/>
    </row>
    <row r="273" spans="1:6" x14ac:dyDescent="0.35">
      <c r="A273" s="57"/>
      <c r="B273" s="65"/>
      <c r="C273" s="65"/>
      <c r="D273" s="65"/>
      <c r="E273" s="65"/>
      <c r="F273" s="65"/>
    </row>
    <row r="274" spans="1:6" x14ac:dyDescent="0.35">
      <c r="A274" s="57"/>
      <c r="B274" s="65"/>
      <c r="C274" s="65"/>
      <c r="D274" s="65"/>
      <c r="E274" s="65"/>
      <c r="F274" s="65"/>
    </row>
    <row r="275" spans="1:6" x14ac:dyDescent="0.35">
      <c r="A275" s="57"/>
      <c r="B275" s="65"/>
      <c r="C275" s="65"/>
      <c r="D275" s="65"/>
      <c r="E275" s="65"/>
      <c r="F275" s="65"/>
    </row>
    <row r="276" spans="1:6" x14ac:dyDescent="0.35">
      <c r="A276" s="57"/>
      <c r="B276" s="65"/>
      <c r="C276" s="65"/>
      <c r="D276" s="65"/>
      <c r="E276" s="65"/>
      <c r="F276" s="65"/>
    </row>
    <row r="277" spans="1:6" x14ac:dyDescent="0.35">
      <c r="A277" s="57"/>
      <c r="B277" s="65"/>
      <c r="C277" s="65"/>
      <c r="D277" s="65"/>
      <c r="E277" s="65"/>
      <c r="F277" s="65"/>
    </row>
  </sheetData>
  <sheetProtection selectLockedCells="1"/>
  <sortState xmlns:xlrd2="http://schemas.microsoft.com/office/spreadsheetml/2017/richdata2" ref="A52:S202">
    <sortCondition ref="A52:A202"/>
  </sortState>
  <mergeCells count="33">
    <mergeCell ref="M8:M9"/>
    <mergeCell ref="N8:N9"/>
    <mergeCell ref="M25:M26"/>
    <mergeCell ref="N25:N26"/>
    <mergeCell ref="G25:G26"/>
    <mergeCell ref="I25:I26"/>
    <mergeCell ref="J25:J26"/>
    <mergeCell ref="K25:K26"/>
    <mergeCell ref="L25:L26"/>
    <mergeCell ref="H25:H26"/>
    <mergeCell ref="G8:G9"/>
    <mergeCell ref="I8:I9"/>
    <mergeCell ref="J8:J9"/>
    <mergeCell ref="K8:K9"/>
    <mergeCell ref="L8:L9"/>
    <mergeCell ref="H8:H9"/>
    <mergeCell ref="A6:F6"/>
    <mergeCell ref="B1:F1"/>
    <mergeCell ref="B3:C3"/>
    <mergeCell ref="B4:D4"/>
    <mergeCell ref="E3:F3"/>
    <mergeCell ref="G244:G245"/>
    <mergeCell ref="H244:H245"/>
    <mergeCell ref="I244:I245"/>
    <mergeCell ref="J244:J245"/>
    <mergeCell ref="K244:K245"/>
    <mergeCell ref="R244:R245"/>
    <mergeCell ref="S244:S245"/>
    <mergeCell ref="L244:M244"/>
    <mergeCell ref="N244:N245"/>
    <mergeCell ref="O244:O245"/>
    <mergeCell ref="P244:P245"/>
    <mergeCell ref="Q244:Q245"/>
  </mergeCells>
  <conditionalFormatting sqref="F203 F247:F259">
    <cfRule type="cellIs" dxfId="42" priority="144" operator="greaterThan">
      <formula>0</formula>
    </cfRule>
  </conditionalFormatting>
  <conditionalFormatting sqref="F201:F202">
    <cfRule type="cellIs" dxfId="41" priority="103" operator="greaterThan">
      <formula>0</formula>
    </cfRule>
  </conditionalFormatting>
  <conditionalFormatting sqref="F246">
    <cfRule type="cellIs" dxfId="40" priority="104" operator="greaterThan">
      <formula>0</formula>
    </cfRule>
  </conditionalFormatting>
  <conditionalFormatting sqref="F57:F75 F77:F101">
    <cfRule type="cellIs" dxfId="39" priority="45" operator="greaterThan">
      <formula>0</formula>
    </cfRule>
  </conditionalFormatting>
  <conditionalFormatting sqref="F52 F54:F55">
    <cfRule type="cellIs" dxfId="38" priority="44" operator="greaterThan">
      <formula>0</formula>
    </cfRule>
  </conditionalFormatting>
  <conditionalFormatting sqref="F56">
    <cfRule type="cellIs" dxfId="37" priority="42" operator="greaterThan">
      <formula>0</formula>
    </cfRule>
  </conditionalFormatting>
  <conditionalFormatting sqref="F76">
    <cfRule type="cellIs" dxfId="36" priority="41" operator="greaterThan">
      <formula>0</formula>
    </cfRule>
  </conditionalFormatting>
  <conditionalFormatting sqref="F116:F126 F106:F110 F142:F144 F128:F140 F112:F114 F146:F152">
    <cfRule type="cellIs" dxfId="35" priority="40" operator="greaterThan">
      <formula>0</formula>
    </cfRule>
  </conditionalFormatting>
  <conditionalFormatting sqref="F141">
    <cfRule type="cellIs" dxfId="34" priority="39" operator="greaterThan">
      <formula>0</formula>
    </cfRule>
  </conditionalFormatting>
  <conditionalFormatting sqref="F104">
    <cfRule type="cellIs" dxfId="33" priority="38" operator="greaterThan">
      <formula>0</formula>
    </cfRule>
  </conditionalFormatting>
  <conditionalFormatting sqref="F115">
    <cfRule type="cellIs" dxfId="32" priority="37" operator="greaterThan">
      <formula>0</formula>
    </cfRule>
  </conditionalFormatting>
  <conditionalFormatting sqref="F105">
    <cfRule type="cellIs" dxfId="31" priority="36" operator="greaterThan">
      <formula>0</formula>
    </cfRule>
  </conditionalFormatting>
  <conditionalFormatting sqref="F102">
    <cfRule type="cellIs" dxfId="30" priority="35" operator="greaterThan">
      <formula>0</formula>
    </cfRule>
  </conditionalFormatting>
  <conditionalFormatting sqref="F153">
    <cfRule type="cellIs" dxfId="29" priority="34" operator="greaterThan">
      <formula>0</formula>
    </cfRule>
  </conditionalFormatting>
  <conditionalFormatting sqref="F159:F163 F165:F168 F170:F174 F176:F179 F181:F182 F185:F191 F193:F200">
    <cfRule type="cellIs" dxfId="28" priority="33" operator="greaterThan">
      <formula>0</formula>
    </cfRule>
  </conditionalFormatting>
  <conditionalFormatting sqref="F158">
    <cfRule type="cellIs" dxfId="27" priority="32" operator="greaterThan">
      <formula>0</formula>
    </cfRule>
  </conditionalFormatting>
  <conditionalFormatting sqref="F164">
    <cfRule type="cellIs" dxfId="26" priority="31" operator="greaterThan">
      <formula>0</formula>
    </cfRule>
  </conditionalFormatting>
  <conditionalFormatting sqref="F175">
    <cfRule type="cellIs" dxfId="25" priority="30" operator="greaterThan">
      <formula>0</formula>
    </cfRule>
  </conditionalFormatting>
  <conditionalFormatting sqref="F180">
    <cfRule type="cellIs" dxfId="24" priority="29" operator="greaterThan">
      <formula>0</formula>
    </cfRule>
  </conditionalFormatting>
  <conditionalFormatting sqref="F157">
    <cfRule type="cellIs" dxfId="23" priority="28" operator="greaterThan">
      <formula>0</formula>
    </cfRule>
  </conditionalFormatting>
  <conditionalFormatting sqref="F154">
    <cfRule type="cellIs" dxfId="22" priority="26" operator="greaterThan">
      <formula>0</formula>
    </cfRule>
  </conditionalFormatting>
  <conditionalFormatting sqref="F156">
    <cfRule type="cellIs" dxfId="21" priority="25" operator="greaterThan">
      <formula>0</formula>
    </cfRule>
  </conditionalFormatting>
  <conditionalFormatting sqref="F10:F17 F19:F20">
    <cfRule type="cellIs" dxfId="20" priority="23" operator="greaterThan">
      <formula>0</formula>
    </cfRule>
    <cfRule type="cellIs" dxfId="19" priority="24" operator="equal">
      <formula>3</formula>
    </cfRule>
  </conditionalFormatting>
  <conditionalFormatting sqref="F21">
    <cfRule type="cellIs" dxfId="18" priority="21" operator="greaterThan">
      <formula>0</formula>
    </cfRule>
    <cfRule type="cellIs" dxfId="17" priority="22" operator="equal">
      <formula>3</formula>
    </cfRule>
  </conditionalFormatting>
  <conditionalFormatting sqref="F22">
    <cfRule type="cellIs" dxfId="16" priority="19" operator="greaterThan">
      <formula>0</formula>
    </cfRule>
    <cfRule type="cellIs" dxfId="15" priority="20" operator="equal">
      <formula>3</formula>
    </cfRule>
  </conditionalFormatting>
  <conditionalFormatting sqref="F42">
    <cfRule type="cellIs" dxfId="14" priority="17" operator="greaterThan">
      <formula>0</formula>
    </cfRule>
  </conditionalFormatting>
  <conditionalFormatting sqref="F27:F41 F47:F48 F43:F45">
    <cfRule type="cellIs" dxfId="13" priority="18" operator="greaterThan">
      <formula>0</formula>
    </cfRule>
  </conditionalFormatting>
  <conditionalFormatting sqref="F46">
    <cfRule type="cellIs" dxfId="12" priority="16" operator="greaterThan">
      <formula>0</formula>
    </cfRule>
  </conditionalFormatting>
  <conditionalFormatting sqref="F183">
    <cfRule type="cellIs" dxfId="11" priority="15" operator="greaterThan">
      <formula>0</formula>
    </cfRule>
  </conditionalFormatting>
  <conditionalFormatting sqref="F184">
    <cfRule type="cellIs" dxfId="10" priority="14" operator="greaterThan">
      <formula>0</formula>
    </cfRule>
  </conditionalFormatting>
  <conditionalFormatting sqref="F103">
    <cfRule type="cellIs" dxfId="9" priority="13" operator="greaterThan">
      <formula>0</formula>
    </cfRule>
  </conditionalFormatting>
  <conditionalFormatting sqref="F155">
    <cfRule type="cellIs" dxfId="8" priority="12" operator="greaterThan">
      <formula>0</formula>
    </cfRule>
  </conditionalFormatting>
  <conditionalFormatting sqref="F127">
    <cfRule type="cellIs" dxfId="7" priority="11" operator="greaterThan">
      <formula>0</formula>
    </cfRule>
  </conditionalFormatting>
  <conditionalFormatting sqref="F145">
    <cfRule type="cellIs" dxfId="6" priority="9" operator="greaterThan">
      <formula>0</formula>
    </cfRule>
  </conditionalFormatting>
  <conditionalFormatting sqref="F18">
    <cfRule type="cellIs" dxfId="5" priority="5" operator="greaterThan">
      <formula>0</formula>
    </cfRule>
    <cfRule type="cellIs" dxfId="4" priority="6" operator="equal">
      <formula>3</formula>
    </cfRule>
  </conditionalFormatting>
  <conditionalFormatting sqref="F53">
    <cfRule type="cellIs" dxfId="3" priority="4" operator="greaterThan">
      <formula>0</formula>
    </cfRule>
  </conditionalFormatting>
  <conditionalFormatting sqref="F111">
    <cfRule type="cellIs" dxfId="2" priority="3" operator="greaterThan">
      <formula>0</formula>
    </cfRule>
  </conditionalFormatting>
  <conditionalFormatting sqref="F169">
    <cfRule type="cellIs" dxfId="1" priority="2" operator="greaterThan">
      <formula>0</formula>
    </cfRule>
  </conditionalFormatting>
  <conditionalFormatting sqref="F192">
    <cfRule type="cellIs" dxfId="0" priority="1" operator="greaterThan">
      <formula>0</formula>
    </cfRule>
  </conditionalFormatting>
  <pageMargins left="0.70866141732283472" right="0.70866141732283472" top="0.39370078740157483" bottom="0.19685039370078741" header="0.31496062992125984" footer="0.11811023622047245"/>
  <pageSetup paperSize="9" orientation="portrait" verticalDpi="1200" r:id="rId1"/>
  <headerFooter>
    <oddFooter>&amp;LHamburg Alstertal Diplom  HAD50&amp;C&amp;D&amp;RSeite &amp;P</oddFooter>
  </headerFooter>
  <rowBreaks count="5" manualBreakCount="5">
    <brk id="46" max="16383" man="1"/>
    <brk id="98" max="26" man="1"/>
    <brk id="151" max="26" man="1"/>
    <brk id="203" max="16383" man="1"/>
    <brk id="243" max="2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44"/>
  <sheetViews>
    <sheetView topLeftCell="A4" workbookViewId="0">
      <selection activeCell="A25" sqref="A25"/>
    </sheetView>
  </sheetViews>
  <sheetFormatPr baseColWidth="10" defaultRowHeight="14.5" x14ac:dyDescent="0.35"/>
  <cols>
    <col min="1" max="1" width="79.26953125" customWidth="1"/>
  </cols>
  <sheetData>
    <row r="2" spans="1:7" ht="20" x14ac:dyDescent="0.35">
      <c r="A2" s="2" t="s">
        <v>52</v>
      </c>
      <c r="B2" s="13"/>
      <c r="C2" s="13"/>
      <c r="D2" s="13"/>
      <c r="E2" s="13"/>
      <c r="F2" s="13"/>
      <c r="G2" s="13"/>
    </row>
    <row r="3" spans="1:7" ht="15.5" x14ac:dyDescent="0.35">
      <c r="A3" s="3" t="s">
        <v>53</v>
      </c>
      <c r="B3" s="14"/>
      <c r="C3" s="14"/>
      <c r="D3" s="14"/>
      <c r="E3" s="14"/>
      <c r="F3" s="14"/>
      <c r="G3" s="14"/>
    </row>
    <row r="5" spans="1:7" x14ac:dyDescent="0.35">
      <c r="A5" s="4" t="s">
        <v>54</v>
      </c>
    </row>
    <row r="6" spans="1:7" x14ac:dyDescent="0.35">
      <c r="A6" s="4" t="s">
        <v>55</v>
      </c>
    </row>
    <row r="7" spans="1:7" x14ac:dyDescent="0.35">
      <c r="A7" s="4" t="s">
        <v>56</v>
      </c>
    </row>
    <row r="8" spans="1:7" x14ac:dyDescent="0.35">
      <c r="A8" s="4" t="s">
        <v>57</v>
      </c>
    </row>
    <row r="9" spans="1:7" x14ac:dyDescent="0.35">
      <c r="A9" s="4" t="s">
        <v>58</v>
      </c>
    </row>
    <row r="10" spans="1:7" x14ac:dyDescent="0.35">
      <c r="A10" s="4" t="s">
        <v>59</v>
      </c>
    </row>
    <row r="11" spans="1:7" x14ac:dyDescent="0.35">
      <c r="A11" s="1"/>
    </row>
    <row r="12" spans="1:7" x14ac:dyDescent="0.35">
      <c r="A12" s="5" t="s">
        <v>60</v>
      </c>
    </row>
    <row r="13" spans="1:7" x14ac:dyDescent="0.35">
      <c r="A13" s="4" t="s">
        <v>61</v>
      </c>
    </row>
    <row r="14" spans="1:7" x14ac:dyDescent="0.35">
      <c r="A14" s="6" t="s">
        <v>62</v>
      </c>
    </row>
    <row r="15" spans="1:7" x14ac:dyDescent="0.35">
      <c r="A15" s="6" t="s">
        <v>63</v>
      </c>
    </row>
    <row r="16" spans="1:7" x14ac:dyDescent="0.35">
      <c r="A16" s="6" t="s">
        <v>64</v>
      </c>
    </row>
    <row r="17" spans="1:1" x14ac:dyDescent="0.35">
      <c r="A17" s="6" t="s">
        <v>65</v>
      </c>
    </row>
    <row r="18" spans="1:1" x14ac:dyDescent="0.35">
      <c r="A18" s="6" t="s">
        <v>66</v>
      </c>
    </row>
    <row r="19" spans="1:1" x14ac:dyDescent="0.35">
      <c r="A19" s="6" t="s">
        <v>67</v>
      </c>
    </row>
    <row r="20" spans="1:1" x14ac:dyDescent="0.35">
      <c r="A20" s="6" t="s">
        <v>68</v>
      </c>
    </row>
    <row r="21" spans="1:1" x14ac:dyDescent="0.35">
      <c r="A21" s="7" t="s">
        <v>69</v>
      </c>
    </row>
    <row r="22" spans="1:1" x14ac:dyDescent="0.35">
      <c r="A22" s="4"/>
    </row>
    <row r="23" spans="1:1" x14ac:dyDescent="0.35">
      <c r="A23" s="11" t="s">
        <v>103</v>
      </c>
    </row>
    <row r="24" spans="1:1" x14ac:dyDescent="0.35">
      <c r="A24" s="8" t="s">
        <v>244</v>
      </c>
    </row>
    <row r="25" spans="1:1" x14ac:dyDescent="0.35">
      <c r="A25" s="8" t="s">
        <v>245</v>
      </c>
    </row>
    <row r="26" spans="1:1" x14ac:dyDescent="0.35">
      <c r="A26" s="8"/>
    </row>
    <row r="27" spans="1:1" x14ac:dyDescent="0.35">
      <c r="A27" s="4" t="s">
        <v>70</v>
      </c>
    </row>
    <row r="28" spans="1:1" x14ac:dyDescent="0.35">
      <c r="A28" s="4" t="s">
        <v>71</v>
      </c>
    </row>
    <row r="29" spans="1:1" x14ac:dyDescent="0.35">
      <c r="A29" s="4" t="s">
        <v>72</v>
      </c>
    </row>
    <row r="30" spans="1:1" x14ac:dyDescent="0.35">
      <c r="A30" s="4"/>
    </row>
    <row r="31" spans="1:1" x14ac:dyDescent="0.35">
      <c r="A31" s="12" t="s">
        <v>106</v>
      </c>
    </row>
    <row r="32" spans="1:1" x14ac:dyDescent="0.35">
      <c r="A32" s="8" t="s">
        <v>73</v>
      </c>
    </row>
    <row r="33" spans="1:1" x14ac:dyDescent="0.35">
      <c r="A33" s="10"/>
    </row>
    <row r="34" spans="1:1" x14ac:dyDescent="0.35">
      <c r="A34" s="11" t="s">
        <v>104</v>
      </c>
    </row>
    <row r="35" spans="1:1" x14ac:dyDescent="0.35">
      <c r="A35" s="8" t="s">
        <v>109</v>
      </c>
    </row>
    <row r="36" spans="1:1" x14ac:dyDescent="0.35">
      <c r="A36" s="10"/>
    </row>
    <row r="37" spans="1:1" x14ac:dyDescent="0.35">
      <c r="A37" s="4" t="s">
        <v>105</v>
      </c>
    </row>
    <row r="38" spans="1:1" x14ac:dyDescent="0.35">
      <c r="A38" s="4" t="s">
        <v>78</v>
      </c>
    </row>
    <row r="39" spans="1:1" x14ac:dyDescent="0.35">
      <c r="A39" s="4" t="s">
        <v>79</v>
      </c>
    </row>
    <row r="40" spans="1:1" x14ac:dyDescent="0.35">
      <c r="A40" s="4" t="s">
        <v>74</v>
      </c>
    </row>
    <row r="41" spans="1:1" x14ac:dyDescent="0.35">
      <c r="A41" s="4" t="s">
        <v>75</v>
      </c>
    </row>
    <row r="42" spans="1:1" x14ac:dyDescent="0.35">
      <c r="A42" s="4" t="s">
        <v>76</v>
      </c>
    </row>
    <row r="43" spans="1:1" x14ac:dyDescent="0.35">
      <c r="A43" s="4"/>
    </row>
    <row r="44" spans="1:1" x14ac:dyDescent="0.35">
      <c r="A44" s="4" t="s">
        <v>80</v>
      </c>
    </row>
  </sheetData>
  <hyperlinks>
    <hyperlink ref="A32" r:id="rId1" display="mailto:HAD50@df3xz.de" xr:uid="{00000000-0004-0000-0100-000000000000}"/>
    <hyperlink ref="A35" r:id="rId2" xr:uid="{00000000-0004-0000-0100-000001000000}"/>
    <hyperlink ref="A24" r:id="rId3" xr:uid="{00000000-0004-0000-0100-000002000000}"/>
    <hyperlink ref="A25" r:id="rId4" xr:uid="{00000000-0004-0000-0100-000003000000}"/>
  </hyperlinks>
  <pageMargins left="0.70866141732283472" right="0.70866141732283472" top="0.78740157480314965" bottom="0.78740157480314965" header="0.31496062992125984" footer="0.31496062992125984"/>
  <pageSetup paperSize="9" orientation="portrait" verticalDpi="1200" r:id="rId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H53"/>
  <sheetViews>
    <sheetView workbookViewId="0">
      <selection activeCell="A26" sqref="A26"/>
    </sheetView>
  </sheetViews>
  <sheetFormatPr baseColWidth="10" defaultRowHeight="14.5" x14ac:dyDescent="0.35"/>
  <cols>
    <col min="1" max="1" width="79.453125" customWidth="1"/>
  </cols>
  <sheetData>
    <row r="2" spans="1:8" ht="20" x14ac:dyDescent="0.35">
      <c r="A2" s="2" t="s">
        <v>52</v>
      </c>
      <c r="B2" s="13"/>
      <c r="C2" s="13"/>
      <c r="D2" s="13"/>
      <c r="E2" s="13"/>
      <c r="F2" s="13"/>
      <c r="G2" s="13"/>
    </row>
    <row r="3" spans="1:8" ht="15.5" x14ac:dyDescent="0.35">
      <c r="A3" s="3" t="s">
        <v>81</v>
      </c>
      <c r="B3" s="3"/>
      <c r="C3" s="3"/>
      <c r="D3" s="3"/>
      <c r="E3" s="3"/>
      <c r="F3" s="3"/>
      <c r="G3" s="3"/>
    </row>
    <row r="5" spans="1:8" x14ac:dyDescent="0.35">
      <c r="A5" s="156" t="s">
        <v>82</v>
      </c>
      <c r="B5" s="156"/>
      <c r="C5" s="156"/>
      <c r="D5" s="156"/>
      <c r="E5" s="156"/>
      <c r="F5" s="156"/>
      <c r="G5" s="156"/>
      <c r="H5" s="156"/>
    </row>
    <row r="6" spans="1:8" x14ac:dyDescent="0.35">
      <c r="A6" s="156" t="s">
        <v>83</v>
      </c>
      <c r="B6" s="156"/>
      <c r="C6" s="156"/>
      <c r="D6" s="156"/>
      <c r="E6" s="156"/>
      <c r="F6" s="156"/>
      <c r="G6" s="156"/>
      <c r="H6" s="156"/>
    </row>
    <row r="7" spans="1:8" x14ac:dyDescent="0.35">
      <c r="A7" s="156" t="s">
        <v>84</v>
      </c>
      <c r="B7" s="156"/>
      <c r="C7" s="156"/>
      <c r="D7" s="156"/>
      <c r="E7" s="156"/>
      <c r="F7" s="156"/>
      <c r="G7" s="156"/>
      <c r="H7" s="156"/>
    </row>
    <row r="8" spans="1:8" x14ac:dyDescent="0.35">
      <c r="A8" s="4" t="s">
        <v>85</v>
      </c>
    </row>
    <row r="10" spans="1:8" x14ac:dyDescent="0.35">
      <c r="A10" s="9" t="s">
        <v>86</v>
      </c>
    </row>
    <row r="11" spans="1:8" x14ac:dyDescent="0.35">
      <c r="A11" s="4" t="s">
        <v>87</v>
      </c>
    </row>
    <row r="12" spans="1:8" x14ac:dyDescent="0.35">
      <c r="A12" s="6" t="s">
        <v>88</v>
      </c>
    </row>
    <row r="13" spans="1:8" x14ac:dyDescent="0.35">
      <c r="A13" s="7" t="s">
        <v>89</v>
      </c>
    </row>
    <row r="14" spans="1:8" x14ac:dyDescent="0.35">
      <c r="A14" s="6" t="s">
        <v>90</v>
      </c>
    </row>
    <row r="15" spans="1:8" x14ac:dyDescent="0.35">
      <c r="A15" s="6" t="s">
        <v>91</v>
      </c>
    </row>
    <row r="16" spans="1:8" x14ac:dyDescent="0.35">
      <c r="A16" s="6" t="s">
        <v>92</v>
      </c>
    </row>
    <row r="17" spans="1:1" x14ac:dyDescent="0.35">
      <c r="A17" s="6" t="s">
        <v>93</v>
      </c>
    </row>
    <row r="18" spans="1:1" x14ac:dyDescent="0.35">
      <c r="A18" s="6" t="s">
        <v>94</v>
      </c>
    </row>
    <row r="19" spans="1:1" x14ac:dyDescent="0.35">
      <c r="A19" s="6" t="s">
        <v>95</v>
      </c>
    </row>
    <row r="20" spans="1:1" x14ac:dyDescent="0.35">
      <c r="A20" s="7" t="s">
        <v>96</v>
      </c>
    </row>
    <row r="21" spans="1:1" x14ac:dyDescent="0.35">
      <c r="A21" s="4" t="s">
        <v>97</v>
      </c>
    </row>
    <row r="22" spans="1:1" x14ac:dyDescent="0.35">
      <c r="A22" s="4" t="s">
        <v>98</v>
      </c>
    </row>
    <row r="23" spans="1:1" x14ac:dyDescent="0.35">
      <c r="A23" s="4"/>
    </row>
    <row r="24" spans="1:1" x14ac:dyDescent="0.35">
      <c r="A24" s="5" t="s">
        <v>99</v>
      </c>
    </row>
    <row r="25" spans="1:1" x14ac:dyDescent="0.35">
      <c r="A25" s="8" t="s">
        <v>115</v>
      </c>
    </row>
    <row r="26" spans="1:1" x14ac:dyDescent="0.35">
      <c r="A26" s="8" t="s">
        <v>114</v>
      </c>
    </row>
    <row r="27" spans="1:1" x14ac:dyDescent="0.35">
      <c r="A27" s="8"/>
    </row>
    <row r="28" spans="1:1" x14ac:dyDescent="0.35">
      <c r="A28" s="4" t="s">
        <v>100</v>
      </c>
    </row>
    <row r="29" spans="1:1" x14ac:dyDescent="0.35">
      <c r="A29" s="4" t="s">
        <v>113</v>
      </c>
    </row>
    <row r="30" spans="1:1" x14ac:dyDescent="0.35">
      <c r="A30" s="4" t="s">
        <v>112</v>
      </c>
    </row>
    <row r="31" spans="1:1" x14ac:dyDescent="0.35">
      <c r="A31" s="4"/>
    </row>
    <row r="32" spans="1:1" x14ac:dyDescent="0.35">
      <c r="A32" s="11" t="s">
        <v>108</v>
      </c>
    </row>
    <row r="33" spans="1:1" x14ac:dyDescent="0.35">
      <c r="A33" s="8" t="s">
        <v>107</v>
      </c>
    </row>
    <row r="34" spans="1:1" x14ac:dyDescent="0.35">
      <c r="A34" s="8"/>
    </row>
    <row r="35" spans="1:1" x14ac:dyDescent="0.35">
      <c r="A35" s="11" t="s">
        <v>110</v>
      </c>
    </row>
    <row r="36" spans="1:1" x14ac:dyDescent="0.35">
      <c r="A36" s="8" t="s">
        <v>109</v>
      </c>
    </row>
    <row r="37" spans="1:1" x14ac:dyDescent="0.35">
      <c r="A37" s="11"/>
    </row>
    <row r="38" spans="1:1" x14ac:dyDescent="0.35">
      <c r="A38" s="4" t="s">
        <v>111</v>
      </c>
    </row>
    <row r="39" spans="1:1" x14ac:dyDescent="0.35">
      <c r="A39" s="4" t="s">
        <v>78</v>
      </c>
    </row>
    <row r="40" spans="1:1" x14ac:dyDescent="0.35">
      <c r="A40" s="4" t="s">
        <v>79</v>
      </c>
    </row>
    <row r="41" spans="1:1" x14ac:dyDescent="0.35">
      <c r="A41" s="4" t="s">
        <v>74</v>
      </c>
    </row>
    <row r="42" spans="1:1" x14ac:dyDescent="0.35">
      <c r="A42" s="4" t="s">
        <v>101</v>
      </c>
    </row>
    <row r="43" spans="1:1" x14ac:dyDescent="0.35">
      <c r="A43" s="4" t="s">
        <v>76</v>
      </c>
    </row>
    <row r="44" spans="1:1" x14ac:dyDescent="0.35">
      <c r="A44" s="8" t="s">
        <v>77</v>
      </c>
    </row>
    <row r="46" spans="1:1" x14ac:dyDescent="0.35">
      <c r="A46" s="4" t="s">
        <v>102</v>
      </c>
    </row>
    <row r="48" spans="1:1" x14ac:dyDescent="0.35">
      <c r="A48" s="4"/>
    </row>
    <row r="52" spans="1:1" x14ac:dyDescent="0.35">
      <c r="A52" s="5"/>
    </row>
    <row r="53" spans="1:1" x14ac:dyDescent="0.35">
      <c r="A53" s="4"/>
    </row>
  </sheetData>
  <mergeCells count="3">
    <mergeCell ref="A5:H5"/>
    <mergeCell ref="A6:H6"/>
    <mergeCell ref="A7:H7"/>
  </mergeCells>
  <hyperlinks>
    <hyperlink ref="A44" r:id="rId1" display="mailto:HAD50@df3xz.de" xr:uid="{00000000-0004-0000-0200-000000000000}"/>
    <hyperlink ref="A33" r:id="rId2" xr:uid="{00000000-0004-0000-0200-000001000000}"/>
    <hyperlink ref="A36" r:id="rId3" xr:uid="{00000000-0004-0000-0200-000002000000}"/>
    <hyperlink ref="A25" r:id="rId4" xr:uid="{00000000-0004-0000-0200-000003000000}"/>
    <hyperlink ref="A26" r:id="rId5" xr:uid="{00000000-0004-0000-0200-000004000000}"/>
  </hyperlinks>
  <pageMargins left="0.70866141732283472" right="0.70866141732283472" top="0.78740157480314965" bottom="0.78740157480314965" header="0.31496062992125984" footer="0.31496062992125984"/>
  <pageSetup paperSize="9" orientation="portrait" horizontalDpi="1200" verticalDpi="1200"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2</vt:i4>
      </vt:variant>
    </vt:vector>
  </HeadingPairs>
  <TitlesOfParts>
    <vt:vector size="5" baseType="lpstr">
      <vt:lpstr>Antrag</vt:lpstr>
      <vt:lpstr>Ausschreibung</vt:lpstr>
      <vt:lpstr>English</vt:lpstr>
      <vt:lpstr>Antrag!Druckbereich</vt:lpstr>
      <vt:lpstr>Antrag!Print_Area</vt:lpstr>
    </vt:vector>
  </TitlesOfParts>
  <Company>DF3XZ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HAD50 Diplomantrag</dc:title>
  <dc:subject>HAD50 Diplom v 2.0</dc:subject>
  <dc:creator>Sido</dc:creator>
  <cp:keywords>HAD50</cp:keywords>
  <cp:lastModifiedBy>Sido</cp:lastModifiedBy>
  <cp:lastPrinted>2020-10-11T08:53:25Z</cp:lastPrinted>
  <dcterms:created xsi:type="dcterms:W3CDTF">2019-01-02T20:58:52Z</dcterms:created>
  <dcterms:modified xsi:type="dcterms:W3CDTF">2022-11-04T11:14:12Z</dcterms:modified>
  <cp:category>E13</cp:category>
</cp:coreProperties>
</file>